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galso01\OneDrive - Ministère de l'Environnement et la Lutte contre les changements climatiques\Documents\dossiers\environnement.gouv\med redevances mat\"/>
    </mc:Choice>
  </mc:AlternateContent>
  <xr:revisionPtr revIDLastSave="0" documentId="13_ncr:1_{7FA8C270-D986-43F4-8FE9-F669971E105E}" xr6:coauthVersionLast="47" xr6:coauthVersionMax="47" xr10:uidLastSave="{00000000-0000-0000-0000-000000000000}"/>
  <workbookProtection workbookAlgorithmName="SHA-512" workbookHashValue="kFX764jKOllJZBqI9JsOVKp/QxgEHLyzZxeIhLxbiJJLRZObG4jVAApN+SMMDRmjk9jKEGXA0xzD1L73+sHtDg==" workbookSaltValue="qU/1fokDWdFomkoBDtZEjg==" workbookSpinCount="100000" lockStructure="1"/>
  <bookViews>
    <workbookView xWindow="-26310" yWindow="1665" windowWidth="21600" windowHeight="11385" xr2:uid="{007DAAAD-F37C-4778-A7E0-EFBA3A3BEBA5}"/>
  </bookViews>
  <sheets>
    <sheet name="Année 2024" sheetId="1" r:id="rId1"/>
    <sheet name="Installations" sheetId="2" state="hidden" r:id="rId2"/>
  </sheets>
  <definedNames>
    <definedName name="_xlnm._FilterDatabase" localSheetId="0" hidden="1">'Année 2024'!$B$32:$I$44</definedName>
    <definedName name="CT">Installations!$B$2:$B$39</definedName>
    <definedName name="CTfaible">Installations!$B$40:$B$47</definedName>
    <definedName name="INC">Installations!$B$48:$B$51</definedName>
    <definedName name="LEDCD">Installations!$B$52:$B$58</definedName>
    <definedName name="LEET">Installations!$B$59:$B$85</definedName>
    <definedName name="LET">Installations!$B$86:$B$124</definedName>
    <definedName name="Type_d_installation">Installations!$G$2:$G$3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2" i="1" l="1"/>
  <c r="J102" i="1"/>
  <c r="K98" i="1"/>
  <c r="K96" i="1"/>
  <c r="K90" i="1"/>
  <c r="I70" i="1" l="1"/>
  <c r="K57" i="1"/>
  <c r="K58" i="1"/>
  <c r="K59" i="1"/>
  <c r="K60" i="1"/>
  <c r="K61" i="1"/>
  <c r="K62" i="1"/>
  <c r="G19" i="1"/>
  <c r="G17" i="1"/>
  <c r="E9" i="1"/>
  <c r="I84" i="1" l="1"/>
  <c r="K68" i="1"/>
  <c r="I99" i="1"/>
  <c r="I94" i="1"/>
  <c r="K93" i="1"/>
  <c r="K92" i="1"/>
  <c r="K91" i="1"/>
  <c r="K89" i="1"/>
  <c r="K82" i="1"/>
  <c r="I74" i="1" l="1"/>
  <c r="I76" i="1" s="1"/>
  <c r="K56" i="1"/>
  <c r="K63" i="1"/>
  <c r="K64" i="1"/>
  <c r="K65" i="1"/>
  <c r="K66" i="1"/>
  <c r="K67" i="1"/>
  <c r="K69" i="1"/>
  <c r="K55" i="1"/>
  <c r="J76" i="1" l="1"/>
  <c r="I104" i="1" l="1"/>
  <c r="I107" i="1" s="1"/>
  <c r="K50" i="1"/>
</calcChain>
</file>

<file path=xl/sharedStrings.xml><?xml version="1.0" encoding="utf-8"?>
<sst xmlns="http://schemas.openxmlformats.org/spreadsheetml/2006/main" count="818" uniqueCount="456">
  <si>
    <t xml:space="preserve">REDEVANCES EXIGIBLES POUR L'ÉLIMINATION DE MATIÈRES RÉSIDUELLES </t>
  </si>
  <si>
    <t>1 - Renseignements généraux</t>
  </si>
  <si>
    <t>1.1 Identification de l'exploitant</t>
  </si>
  <si>
    <t>Adresse du siège social</t>
  </si>
  <si>
    <t>Municipalité ou ville</t>
  </si>
  <si>
    <t>Code postal</t>
  </si>
  <si>
    <t>Téléphone au bureau</t>
  </si>
  <si>
    <t>Région</t>
  </si>
  <si>
    <t>MRC</t>
  </si>
  <si>
    <t>Adresse courriel</t>
  </si>
  <si>
    <t>1.2 Identification du répondant</t>
  </si>
  <si>
    <t>Prénom et nom</t>
  </si>
  <si>
    <t>Fonction ou titre</t>
  </si>
  <si>
    <t>Téléphone</t>
  </si>
  <si>
    <t>1.3 Identification du propriétaire (si différent de l'exploitant)</t>
  </si>
  <si>
    <t>1.4 Description du lieu d'élimination</t>
  </si>
  <si>
    <t>2 - Redevances</t>
  </si>
  <si>
    <t>2.2 Période couverte</t>
  </si>
  <si>
    <t>Période</t>
  </si>
  <si>
    <t>Date de réception du paiement</t>
  </si>
  <si>
    <t>è</t>
  </si>
  <si>
    <t>2.</t>
  </si>
  <si>
    <t>5.</t>
  </si>
  <si>
    <t>2.4 Aucune redevance</t>
  </si>
  <si>
    <t>3 - Déclaration de l'exploitant</t>
  </si>
  <si>
    <t>Personne autorisée à agir au nom de l'exploitant</t>
  </si>
  <si>
    <t>Fonction</t>
  </si>
  <si>
    <t>Déclaration de l'exploitant</t>
  </si>
  <si>
    <t>Je soussigné(e), certifie l'exactitude des renseignements contenus dans le présent formulaire.</t>
  </si>
  <si>
    <t>Signature</t>
  </si>
  <si>
    <t>Date</t>
  </si>
  <si>
    <t>4 - Paiement</t>
  </si>
  <si>
    <t>Avis de paiement</t>
  </si>
  <si>
    <t>redevances@environnement.gouv.qc.ca</t>
  </si>
  <si>
    <t>Emplacement/localisation (numéro de lots)</t>
  </si>
  <si>
    <t>2.1 Redevances exigibles pour l'élimination</t>
  </si>
  <si>
    <r>
      <t xml:space="preserve">Formulaire de déclaration trimestrielle dûment </t>
    </r>
    <r>
      <rPr>
        <b/>
        <sz val="12"/>
        <rFont val="Arial"/>
        <family val="2"/>
      </rPr>
      <t>rempli</t>
    </r>
    <r>
      <rPr>
        <sz val="12"/>
        <rFont val="Arial"/>
        <family val="2"/>
      </rPr>
      <t xml:space="preserve"> et </t>
    </r>
    <r>
      <rPr>
        <b/>
        <sz val="12"/>
        <rFont val="Arial"/>
        <family val="2"/>
      </rPr>
      <t>signé</t>
    </r>
  </si>
  <si>
    <t>Transfert de fonds électronique (TFE)</t>
  </si>
  <si>
    <t>N/A</t>
  </si>
  <si>
    <t>6.</t>
  </si>
  <si>
    <t xml:space="preserve">Cochez </t>
  </si>
  <si>
    <t>Aucun</t>
  </si>
  <si>
    <t xml:space="preserve">5 - Documents à transmettre à l'équipe des redevances </t>
  </si>
  <si>
    <t>Résidus miniers ou les résidus générés par un processus de valorisation de résidus miniers</t>
  </si>
  <si>
    <t xml:space="preserve">Formulaire de déclaration trimestrielle </t>
  </si>
  <si>
    <t>8.2</t>
  </si>
  <si>
    <r>
      <rPr>
        <i/>
        <sz val="12"/>
        <rFont val="Arial"/>
        <family val="2"/>
      </rPr>
      <t>Quantité de matières résiduelles visées par les redevances et déjà payées</t>
    </r>
    <r>
      <rPr>
        <sz val="12"/>
        <rFont val="Arial"/>
        <family val="2"/>
      </rPr>
      <t xml:space="preserve"> - </t>
    </r>
    <r>
      <rPr>
        <b/>
        <sz val="12"/>
        <rFont val="Arial"/>
        <family val="2"/>
      </rPr>
      <t>Sous-total (B1)</t>
    </r>
    <r>
      <rPr>
        <sz val="12"/>
        <rFont val="Arial"/>
        <family val="2"/>
      </rPr>
      <t xml:space="preserve"> </t>
    </r>
  </si>
  <si>
    <r>
      <rPr>
        <i/>
        <sz val="12"/>
        <rFont val="Arial"/>
        <family val="2"/>
      </rPr>
      <t>Quantité de matières résiduelles non visées par les redevances</t>
    </r>
    <r>
      <rPr>
        <sz val="12"/>
        <rFont val="Arial"/>
        <family val="2"/>
      </rPr>
      <t xml:space="preserve"> - </t>
    </r>
    <r>
      <rPr>
        <b/>
        <sz val="12"/>
        <rFont val="Arial"/>
        <family val="2"/>
      </rPr>
      <t>Sous-total (B2)</t>
    </r>
    <r>
      <rPr>
        <sz val="12"/>
        <rFont val="Arial"/>
        <family val="2"/>
      </rPr>
      <t xml:space="preserve"> </t>
    </r>
  </si>
  <si>
    <t>SOMMAIRE PARTIE 2</t>
  </si>
  <si>
    <t>B1. Matières résiduelles pour lesquelles les redevances pour l'élimination ont déjà été versées</t>
  </si>
  <si>
    <t>B2. Matières résiduelles non soumises aux redevances pour l'élimination</t>
  </si>
  <si>
    <t>Nom</t>
  </si>
  <si>
    <t>Année 2024</t>
  </si>
  <si>
    <t>30 avril 2024</t>
  </si>
  <si>
    <t>31 juillet 2024</t>
  </si>
  <si>
    <t>31 octobre 2024</t>
  </si>
  <si>
    <t>31 janvier 2025</t>
  </si>
  <si>
    <r>
      <t>Type d'installation: (</t>
    </r>
    <r>
      <rPr>
        <i/>
        <sz val="10"/>
        <rFont val="Arial"/>
        <family val="2"/>
      </rPr>
      <t>Choisir</t>
    </r>
    <r>
      <rPr>
        <sz val="10"/>
        <rFont val="Arial"/>
        <family val="2"/>
      </rPr>
      <t>)</t>
    </r>
  </si>
  <si>
    <r>
      <t>Nom de l'installation : (</t>
    </r>
    <r>
      <rPr>
        <i/>
        <sz val="10"/>
        <rFont val="Arial"/>
        <family val="2"/>
      </rPr>
      <t>Choisir</t>
    </r>
    <r>
      <rPr>
        <sz val="10"/>
        <rFont val="Arial"/>
        <family val="2"/>
      </rPr>
      <t>)</t>
    </r>
  </si>
  <si>
    <r>
      <t>No de dossier (</t>
    </r>
    <r>
      <rPr>
        <b/>
        <sz val="9"/>
        <rFont val="Arial"/>
        <family val="2"/>
      </rPr>
      <t>saisie automatique</t>
    </r>
    <r>
      <rPr>
        <sz val="9"/>
        <rFont val="Arial"/>
        <family val="2"/>
      </rPr>
      <t>) :</t>
    </r>
  </si>
  <si>
    <r>
      <t xml:space="preserve">Note : La date de réception du paiement </t>
    </r>
    <r>
      <rPr>
        <b/>
        <i/>
        <sz val="11"/>
        <color rgb="FFFF0000"/>
        <rFont val="Arial"/>
        <family val="2"/>
      </rPr>
      <t>complet</t>
    </r>
    <r>
      <rPr>
        <i/>
        <sz val="11"/>
        <color rgb="FFFF0000"/>
        <rFont val="Arial"/>
        <family val="2"/>
      </rPr>
      <t xml:space="preserve"> sera celle considérée dans le calcul des intérêts et pénalités pour des redevances non payées.</t>
    </r>
  </si>
  <si>
    <r>
      <t>Du 1</t>
    </r>
    <r>
      <rPr>
        <vertAlign val="superscript"/>
        <sz val="11"/>
        <rFont val="Arial"/>
        <family val="2"/>
      </rPr>
      <t>er</t>
    </r>
    <r>
      <rPr>
        <sz val="11"/>
        <rFont val="Arial"/>
        <family val="2"/>
      </rPr>
      <t xml:space="preserve"> janvier 2024 au 31 mars 2024</t>
    </r>
  </si>
  <si>
    <r>
      <t>Du 1</t>
    </r>
    <r>
      <rPr>
        <vertAlign val="superscript"/>
        <sz val="11"/>
        <rFont val="Arial"/>
        <family val="2"/>
      </rPr>
      <t>er</t>
    </r>
    <r>
      <rPr>
        <sz val="11"/>
        <rFont val="Arial"/>
        <family val="2"/>
      </rPr>
      <t xml:space="preserve"> avril 2024 au 30 juin 2024</t>
    </r>
  </si>
  <si>
    <r>
      <t>Du 1</t>
    </r>
    <r>
      <rPr>
        <vertAlign val="superscript"/>
        <sz val="11"/>
        <rFont val="Arial"/>
        <family val="2"/>
      </rPr>
      <t>er</t>
    </r>
    <r>
      <rPr>
        <sz val="11"/>
        <rFont val="Arial"/>
        <family val="2"/>
      </rPr>
      <t xml:space="preserve"> juillet 2024 au 30 septembre 2024</t>
    </r>
  </si>
  <si>
    <r>
      <t>Du 1</t>
    </r>
    <r>
      <rPr>
        <vertAlign val="superscript"/>
        <sz val="11"/>
        <rFont val="Arial"/>
        <family val="2"/>
      </rPr>
      <t>er</t>
    </r>
    <r>
      <rPr>
        <sz val="11"/>
        <rFont val="Arial"/>
        <family val="2"/>
      </rPr>
      <t xml:space="preserve"> octobre 2024 au 31 décembre 2024</t>
    </r>
  </si>
  <si>
    <t>Prix/ tonne métrique</t>
  </si>
  <si>
    <r>
      <t xml:space="preserve">Si aucune redevance n'est due ou qu'aucune matière n'a été reçue pour élimination, indiquez les </t>
    </r>
    <r>
      <rPr>
        <b/>
        <i/>
        <sz val="11"/>
        <rFont val="Arial"/>
        <family val="2"/>
      </rPr>
      <t>motifs</t>
    </r>
    <r>
      <rPr>
        <i/>
        <sz val="11"/>
        <rFont val="Arial"/>
        <family val="2"/>
      </rPr>
      <t>.</t>
    </r>
  </si>
  <si>
    <t>Veuillez transmettre votre formulaire dûment rempli et signé accompagné de l'avis de paiement à l'adresse suivante :</t>
  </si>
  <si>
    <r>
      <t xml:space="preserve">Poids
</t>
    </r>
    <r>
      <rPr>
        <sz val="10"/>
        <rFont val="Arial"/>
        <family val="2"/>
      </rPr>
      <t>(tonne métrique)</t>
    </r>
  </si>
  <si>
    <t>Redevances à verser</t>
  </si>
  <si>
    <r>
      <t>À compter du 1</t>
    </r>
    <r>
      <rPr>
        <vertAlign val="superscript"/>
        <sz val="12"/>
        <rFont val="Arial"/>
        <family val="2"/>
      </rPr>
      <t xml:space="preserve">er </t>
    </r>
    <r>
      <rPr>
        <sz val="12"/>
        <rFont val="Arial"/>
        <family val="2"/>
      </rPr>
      <t xml:space="preserve">janvier 2024, des redevances de </t>
    </r>
    <r>
      <rPr>
        <b/>
        <sz val="12"/>
        <rFont val="Arial"/>
        <family val="2"/>
      </rPr>
      <t xml:space="preserve">32,00 $/tonne métrique </t>
    </r>
    <r>
      <rPr>
        <sz val="12"/>
        <rFont val="Arial"/>
        <family val="2"/>
      </rPr>
      <t>sont exigibles pour l'élimination de matières résiduelles. Ces redevances sont maintenant perçues par les centres de transfert, à l'exception des centres de transfert de faible capacité.
Une redevance partielle est également exigible pour certains types de matières résiduelles utilisées en recouvrement AUTRE QUE FINAL (voir section 2.3), représentant le tiers du montant des redevances pour élimination (</t>
    </r>
    <r>
      <rPr>
        <b/>
        <sz val="12"/>
        <rFont val="Arial"/>
        <family val="2"/>
      </rPr>
      <t>10,67 $/tonne métrique</t>
    </r>
    <r>
      <rPr>
        <sz val="12"/>
        <rFont val="Arial"/>
        <family val="2"/>
      </rPr>
      <t xml:space="preserve"> pour 2024).</t>
    </r>
    <r>
      <rPr>
        <sz val="12"/>
        <color rgb="FFFF66FF"/>
        <rFont val="Arial"/>
        <family val="2"/>
      </rPr>
      <t xml:space="preserve"> </t>
    </r>
    <r>
      <rPr>
        <sz val="12"/>
        <rFont val="Arial"/>
        <family val="2"/>
      </rPr>
      <t>À noter que seuls les LET et les LEDCD peuvent percevoir la redevance partielle.</t>
    </r>
  </si>
  <si>
    <r>
      <t>(A) Quantité de matières résiduelles reçues à l'installation d'élimination à l'</t>
    </r>
    <r>
      <rPr>
        <b/>
        <u/>
        <sz val="12"/>
        <rFont val="Arial"/>
        <family val="2"/>
      </rPr>
      <t>exclusion des matières destinées au recouvrement</t>
    </r>
  </si>
  <si>
    <r>
      <t xml:space="preserve">2.3 Matières reçues </t>
    </r>
    <r>
      <rPr>
        <sz val="12"/>
        <rFont val="Arial"/>
        <family val="2"/>
      </rPr>
      <t xml:space="preserve">(veuillez </t>
    </r>
    <r>
      <rPr>
        <u/>
        <sz val="12"/>
        <rFont val="Arial"/>
        <family val="2"/>
      </rPr>
      <t>arrondir à deux décimales</t>
    </r>
    <r>
      <rPr>
        <sz val="12"/>
        <rFont val="Arial"/>
        <family val="2"/>
      </rPr>
      <t>)</t>
    </r>
  </si>
  <si>
    <t>1.</t>
  </si>
  <si>
    <t>2.1</t>
  </si>
  <si>
    <t>2.2</t>
  </si>
  <si>
    <t>2.3</t>
  </si>
  <si>
    <t>2.4</t>
  </si>
  <si>
    <t>2.5</t>
  </si>
  <si>
    <t>4.</t>
  </si>
  <si>
    <t xml:space="preserve">PARTIE 1 - Redevances pour l'élimination </t>
  </si>
  <si>
    <r>
      <t xml:space="preserve">Matières résiduelles reçues directement pour élimination, </t>
    </r>
    <r>
      <rPr>
        <b/>
        <sz val="12"/>
        <rFont val="Arial"/>
        <family val="2"/>
      </rPr>
      <t>incluant les matières citées en (B)</t>
    </r>
  </si>
  <si>
    <t xml:space="preserve">7.                                                                                         </t>
  </si>
  <si>
    <t xml:space="preserve">
8.</t>
  </si>
  <si>
    <t>8.1</t>
  </si>
  <si>
    <t>8.3</t>
  </si>
  <si>
    <t>8.4</t>
  </si>
  <si>
    <t>8.5</t>
  </si>
  <si>
    <t>Sols propres</t>
  </si>
  <si>
    <t>9.</t>
  </si>
  <si>
    <t>10.</t>
  </si>
  <si>
    <t>11.</t>
  </si>
  <si>
    <r>
      <t xml:space="preserve">(F) Note de crédit </t>
    </r>
    <r>
      <rPr>
        <b/>
        <u/>
        <sz val="12"/>
        <rFont val="Arial"/>
        <family val="2"/>
      </rPr>
      <t>émise par le ministère</t>
    </r>
  </si>
  <si>
    <t>(G) Total à verser pour le trimestre</t>
  </si>
  <si>
    <r>
      <t>(D) Quantité de matières résiduelles à exclure du calcul de la redevance partielle (</t>
    </r>
    <r>
      <rPr>
        <b/>
        <u/>
        <sz val="12"/>
        <rFont val="Arial"/>
        <family val="2"/>
      </rPr>
      <t>incluses dans C</t>
    </r>
    <r>
      <rPr>
        <b/>
        <sz val="12"/>
        <rFont val="Arial"/>
        <family val="2"/>
      </rPr>
      <t>)</t>
    </r>
  </si>
  <si>
    <t>Type</t>
  </si>
  <si>
    <t>Installation</t>
  </si>
  <si>
    <t>Numéro de dossier de l'exploitant</t>
  </si>
  <si>
    <t>Centre de transfert</t>
  </si>
  <si>
    <t>Centre de transfert d'Amqui (Fusion environnement inc.)</t>
  </si>
  <si>
    <t>3912-01-070-220</t>
  </si>
  <si>
    <t>01 - Bas-Saint-Laurent</t>
  </si>
  <si>
    <t>La Matapédia</t>
  </si>
  <si>
    <t>Centre de transfert de Mont-Joli (RITMR des MRC de La Matapédia et de la Mitis)</t>
  </si>
  <si>
    <t>3912-01-090-143</t>
  </si>
  <si>
    <t>La Mitis</t>
  </si>
  <si>
    <t>Centre de transfert de Roberval (RGMR du Lac-Saint-Jean)</t>
  </si>
  <si>
    <t>3912-02-910-157</t>
  </si>
  <si>
    <t>02 - Saguenay-Lac-Saint-Jean</t>
  </si>
  <si>
    <t>Domaine-du-Roy</t>
  </si>
  <si>
    <t>Centre de transfert de Dolbeau-Mistassini (RGMR du Lac-Saint-Jean)</t>
  </si>
  <si>
    <t>3912-02-920-158</t>
  </si>
  <si>
    <t>Maria-Chapdelaine</t>
  </si>
  <si>
    <t>Centre de transfert de Saguenay (GFL Environnement/Matrec)</t>
  </si>
  <si>
    <t>3912-02-999-147</t>
  </si>
  <si>
    <t>Hors MRC</t>
  </si>
  <si>
    <t>Centre de transfert de Québec (GFL Environnement/Matrec)</t>
  </si>
  <si>
    <t>3912-03-210-137</t>
  </si>
  <si>
    <t>03 - Capitale-Nationale</t>
  </si>
  <si>
    <t>La Côte-de-Beaupré</t>
  </si>
  <si>
    <t>Centre de transfert de Bury (Valoris/Régie intermunicipale du Haut-Saint-François et de Sherbrooke)</t>
  </si>
  <si>
    <t>3912-05-360-200</t>
  </si>
  <si>
    <t>05 - Estrie</t>
  </si>
  <si>
    <t>Centre de transfert des Entreprises Raylobec inc. (Sherbrooke)</t>
  </si>
  <si>
    <t>3912-05-430-219</t>
  </si>
  <si>
    <t>Centre de Recyclage Notre-Dame inc./EBI (Anjou)</t>
  </si>
  <si>
    <t>3912-06-660-140</t>
  </si>
  <si>
    <t>06 - Montréal</t>
  </si>
  <si>
    <t>Centre de transfert d'Anjou (WM Québec Inc.)</t>
  </si>
  <si>
    <t>3912-06-660-222</t>
  </si>
  <si>
    <t>Centre de transfert de Chénéville (Épursol)</t>
  </si>
  <si>
    <t>3912-07-800-217</t>
  </si>
  <si>
    <t>07 - Outaouais</t>
  </si>
  <si>
    <t>Papineau</t>
  </si>
  <si>
    <t>Centre de transfert de la Ville de Gatineau</t>
  </si>
  <si>
    <t>3912-07-810-160</t>
  </si>
  <si>
    <t>Centre de transfert de Gatineau (GFL Environnement/Matrec)</t>
  </si>
  <si>
    <t>3912-07-810-208</t>
  </si>
  <si>
    <t>Centre de transfert de LGL Globe/Enviro Connexions (Gatineau)</t>
  </si>
  <si>
    <t>3912-07-810-218</t>
  </si>
  <si>
    <t>Centre de transfert de la MRC des Collines-de-l'Outaouais</t>
  </si>
  <si>
    <t>3912-07-820-154</t>
  </si>
  <si>
    <t>Collines-de-l'Outaouais</t>
  </si>
  <si>
    <t>Centre de transfert de McGrimmon Cartage (Clarendon/MRC Pontiac)</t>
  </si>
  <si>
    <t>3912-07-820-221</t>
  </si>
  <si>
    <t>Centre de transfert de la MRC de la Vallée-de-la-Gatineau</t>
  </si>
  <si>
    <t>3912-07-830-172</t>
  </si>
  <si>
    <t>La Vallée-de-la-Gatineau</t>
  </si>
  <si>
    <t>Centre de transfert de la MRC d'Abitibi-Ouest</t>
  </si>
  <si>
    <t>3912-08-870-152</t>
  </si>
  <si>
    <t>08 - Abitibi-Témiscamingue</t>
  </si>
  <si>
    <t>Abitibi-Ouest</t>
  </si>
  <si>
    <t>Centre de transfert d'Exploitation Jaffa inc. (Saint-Alphonse) - Inactif</t>
  </si>
  <si>
    <t>3912-11-040-206</t>
  </si>
  <si>
    <t>11 - Gaspésie-Îles-de-la-Madeleine</t>
  </si>
  <si>
    <t>La Haute-Gaspésie</t>
  </si>
  <si>
    <t>Centre de transfert de L'Islet (Énercycle)</t>
  </si>
  <si>
    <t>3912-12-170-144</t>
  </si>
  <si>
    <t>12 - Chaudière-Appalaches</t>
  </si>
  <si>
    <t>L'Islet</t>
  </si>
  <si>
    <t>Centre de transfert de Saint-Georges (Services sanitaires DF de Beauce inc.)</t>
  </si>
  <si>
    <t>3912-12-290-216</t>
  </si>
  <si>
    <t>Beauce-Sartigan</t>
  </si>
  <si>
    <t>Centre de transfert de Thetford Mines (Services sanitaires Denis Fortier inc.)</t>
  </si>
  <si>
    <t>3912-12-310-145</t>
  </si>
  <si>
    <t>Appalaches</t>
  </si>
  <si>
    <t>Centre de transfert de Laval (WM Québec inc.)</t>
  </si>
  <si>
    <t>3912-13-650-156</t>
  </si>
  <si>
    <t>13 - Laval</t>
  </si>
  <si>
    <t>Centre de transfert de Saint-Hyacinthe (GFL Environnement/Matrec)</t>
  </si>
  <si>
    <t>3912-16-540-136</t>
  </si>
  <si>
    <t>16 - Montérégie</t>
  </si>
  <si>
    <t>Maskoutains</t>
  </si>
  <si>
    <t>Centre de transfert de JMV Environnement inc. (Saint-Hyacinthe)</t>
  </si>
  <si>
    <t>3912-16-540-214</t>
  </si>
  <si>
    <t>Centre de transfert de Beloeil (Services environnementaux du Richelieu)</t>
  </si>
  <si>
    <t>3912-16-570-142</t>
  </si>
  <si>
    <t>La Vallée-du-Richelieu</t>
  </si>
  <si>
    <t>Centre de transfert Fibres J.C. inc. (Chambly)</t>
  </si>
  <si>
    <t>3912-16-570-202</t>
  </si>
  <si>
    <t>Centre de transfert de Saint-Constant - Inactif</t>
  </si>
  <si>
    <t>3912-16-670-215</t>
  </si>
  <si>
    <t>Roussillon</t>
  </si>
  <si>
    <t>Centre de transfert de Saint-Rémi (WM Québec inc.)</t>
  </si>
  <si>
    <t>3912-16-680-155</t>
  </si>
  <si>
    <t>Jardins-de-Napierville</t>
  </si>
  <si>
    <t>Centre de transfert de Salaberry-de-Valleyfield (WM Québec inc.) - Inactif</t>
  </si>
  <si>
    <t>3912-16-700-139</t>
  </si>
  <si>
    <t>Beauharnois-Salaberry</t>
  </si>
  <si>
    <t>Centre de transfert de Récupération Mario Hart inc. (Salaberry-de-Valleyfield)</t>
  </si>
  <si>
    <t>3912-16-700-207</t>
  </si>
  <si>
    <t>Centre de transfert des Entreprises Raylobec inc. (Vaudreuil-Dorion)</t>
  </si>
  <si>
    <t>3912-16-710-141</t>
  </si>
  <si>
    <t>Vaudreuil-Soulanges</t>
  </si>
  <si>
    <t>Centre de transfert de Saint-Hubert (GFL Environnement/Matrec)</t>
  </si>
  <si>
    <t>3912-16-999-138</t>
  </si>
  <si>
    <t>Centre de transfert Transit Longueuil (WM Québec inc.) - Inactif</t>
  </si>
  <si>
    <t>3912-16-999-162</t>
  </si>
  <si>
    <t>Centre de transfert de Longueuil (WM Québec inc.)</t>
  </si>
  <si>
    <t>3912-16-999-171</t>
  </si>
  <si>
    <t>Centre de transfert de Gaudreau environnement inc. (Victoriaville)</t>
  </si>
  <si>
    <t>3912-17-390-150</t>
  </si>
  <si>
    <t>17 - Centre-du-Québec</t>
  </si>
  <si>
    <t>Arthabaska</t>
  </si>
  <si>
    <t>Centre de transfert de Drummondville (GFL Environnement/Matrec)</t>
  </si>
  <si>
    <t>3912-17-490-211</t>
  </si>
  <si>
    <t>Drummond</t>
  </si>
  <si>
    <t>CT - Faible</t>
  </si>
  <si>
    <t>Centre de transfert de la MRC de Charlevoix (Faible capacité)</t>
  </si>
  <si>
    <t>3912-03-160-161</t>
  </si>
  <si>
    <t>Charlevoix</t>
  </si>
  <si>
    <t>Centre de transfert de la ville de La Tuque (Faible capacité)</t>
  </si>
  <si>
    <t>3912-04-999-149</t>
  </si>
  <si>
    <t>04 - Mauricie</t>
  </si>
  <si>
    <t>Centre de transfert de la MRC de Témiscamingue (Faible capacité)</t>
  </si>
  <si>
    <t>3912-08-850-163</t>
  </si>
  <si>
    <t>Témiscamingue</t>
  </si>
  <si>
    <t>Centre de transfert de la MRC de La Haute-Côte-Nord - Bergeronnes (Faible capacité)</t>
  </si>
  <si>
    <t>3912-09-950-210</t>
  </si>
  <si>
    <t>09 - Côte-Nord</t>
  </si>
  <si>
    <t>La Haute-Côte-Nord</t>
  </si>
  <si>
    <t>Centre de transfert des Îles-de-la-Madeleine (Faible capacité)</t>
  </si>
  <si>
    <t>3912-11-999-165</t>
  </si>
  <si>
    <t>Centre de transfert de la RIGD Islet-Sud (Faible capacité)</t>
  </si>
  <si>
    <t>3912-12-170-166</t>
  </si>
  <si>
    <t>INC</t>
  </si>
  <si>
    <t>Incinérateur de la Ville de Québec</t>
  </si>
  <si>
    <t>3912-03-999-035</t>
  </si>
  <si>
    <t xml:space="preserve">Incinérateur de la Station d'épuration des eaux usées de Montréal </t>
  </si>
  <si>
    <t>3912-06-999-056</t>
  </si>
  <si>
    <t>Incinérateur de la Ville de Lévis</t>
  </si>
  <si>
    <t>3912-12-999-092</t>
  </si>
  <si>
    <t>Incinérateur de Longueuil (Aquacers, Société de gestion du CERS inc.)</t>
  </si>
  <si>
    <t>3912-16-999-118</t>
  </si>
  <si>
    <t>LEDCD</t>
  </si>
  <si>
    <t>LEDCD Les Entreprises Jean Tremblay et Fils inc (Saint-Félicien) - Inactif</t>
  </si>
  <si>
    <t>3912-02-910-012</t>
  </si>
  <si>
    <t>LEDCD d'Excavation Dolbeau inc.</t>
  </si>
  <si>
    <t>3912-02-920-014</t>
  </si>
  <si>
    <t>LEDCD de Sable des Forges inc.</t>
  </si>
  <si>
    <t>3912-04-371-038</t>
  </si>
  <si>
    <t>LEDCD de Thibault Démolition ltée (Val-des-Monts)</t>
  </si>
  <si>
    <t>3912-07-820-058</t>
  </si>
  <si>
    <t>LEDCD de Gestion intégrée de matériaux secs Lanaudière Inc.</t>
  </si>
  <si>
    <t>3912-14-620-095</t>
  </si>
  <si>
    <t>14 - Lanaudière</t>
  </si>
  <si>
    <t>Matawinie</t>
  </si>
  <si>
    <t>LEDCD de Sainte-Julienne</t>
  </si>
  <si>
    <t>3912-14-630-096</t>
  </si>
  <si>
    <t>Montcalm</t>
  </si>
  <si>
    <t xml:space="preserve">LEDCD de Lemay-Bec inc. (Bécancour) </t>
  </si>
  <si>
    <t>3912-17-380-121</t>
  </si>
  <si>
    <t>Bécancour</t>
  </si>
  <si>
    <t>LEET</t>
  </si>
  <si>
    <t xml:space="preserve">LEET du secteur de la baie Jean-Pierre </t>
  </si>
  <si>
    <t>3912-04-999-184</t>
  </si>
  <si>
    <t>LEET du secteur Lac Châteauvert</t>
  </si>
  <si>
    <t>3912-04-999-185</t>
  </si>
  <si>
    <t>LEET de La Tuque, canton Bardy (Flamand)</t>
  </si>
  <si>
    <t>3912-04-999-186</t>
  </si>
  <si>
    <t>LEET de La Tuque, secteur Parent (Lamy)</t>
  </si>
  <si>
    <t>3912-04-999-187</t>
  </si>
  <si>
    <t>LEET de La Tuque, relais 22</t>
  </si>
  <si>
    <t>3912-04-999-188</t>
  </si>
  <si>
    <t>LEET de Wemotaci</t>
  </si>
  <si>
    <t>3912-04-999-189</t>
  </si>
  <si>
    <t>LEET d'Opitciwan</t>
  </si>
  <si>
    <t>3912-04-999-209</t>
  </si>
  <si>
    <t>LEET du Camp Brooch</t>
  </si>
  <si>
    <t>3912-09-971-196</t>
  </si>
  <si>
    <t>Sept-Rivières</t>
  </si>
  <si>
    <t>LEET du Mont-Wright</t>
  </si>
  <si>
    <t>3912-09-972-190</t>
  </si>
  <si>
    <t>Caniapiscau</t>
  </si>
  <si>
    <t>LEET d'Anticosti</t>
  </si>
  <si>
    <t>3912-09-981-174</t>
  </si>
  <si>
    <t>Minganie</t>
  </si>
  <si>
    <t>LEET du Complexe Romaine-2</t>
  </si>
  <si>
    <t>3912-09-981-176</t>
  </si>
  <si>
    <t>LEET de la Longue-Pointe-de-Mingan</t>
  </si>
  <si>
    <t>3912-09-981-191</t>
  </si>
  <si>
    <t>LEET de la Régie intermunicipale de gestion des matières résiduelles de l'Est de la Minganie</t>
  </si>
  <si>
    <t>3912-09-981-205</t>
  </si>
  <si>
    <t>LEET de la mine Troilus</t>
  </si>
  <si>
    <t>3912-10-999-173</t>
  </si>
  <si>
    <t>10 - Nord-du-Québec</t>
  </si>
  <si>
    <t>LEET de LG-4 (Hydro-Québec)</t>
  </si>
  <si>
    <t>3912-10-999-175</t>
  </si>
  <si>
    <t>LEET de la MBJ-Radisson</t>
  </si>
  <si>
    <t>3912-10-999-177</t>
  </si>
  <si>
    <t>LEET de la MBJ-Miquelon</t>
  </si>
  <si>
    <t>3912-10-999-178</t>
  </si>
  <si>
    <t>LEET de la MBJ-VVB Villebois</t>
  </si>
  <si>
    <t>3912-10-999-179</t>
  </si>
  <si>
    <t>LEET de Nemiscau (Hydro-Québec)</t>
  </si>
  <si>
    <t>3912-10-999-181</t>
  </si>
  <si>
    <t>LEET du village cri Mistissini</t>
  </si>
  <si>
    <t>3912-10-999-182</t>
  </si>
  <si>
    <t>LEET du village cri Nemaska</t>
  </si>
  <si>
    <t>3912-10-999-183</t>
  </si>
  <si>
    <t>LEET d'Eastmain-1 (Société d'énergie de la baie James)</t>
  </si>
  <si>
    <t>3912-10-999-192</t>
  </si>
  <si>
    <t>LEET de Matagami</t>
  </si>
  <si>
    <t>3912-10-999-194</t>
  </si>
  <si>
    <t xml:space="preserve">LEET de Lebel-sur-Quévillon </t>
  </si>
  <si>
    <t>3912-10-999-195</t>
  </si>
  <si>
    <t>LEET du village cri Oujé-Bougoumou</t>
  </si>
  <si>
    <t>3912-10-999-198</t>
  </si>
  <si>
    <t>LEET de la Propriété Éléonore</t>
  </si>
  <si>
    <t>3912-10-999-203</t>
  </si>
  <si>
    <t>LEET de la Propriété Renard</t>
  </si>
  <si>
    <t>3912-10-999-204</t>
  </si>
  <si>
    <t>LET</t>
  </si>
  <si>
    <t>LET de Matane</t>
  </si>
  <si>
    <t>3912-01-080-001</t>
  </si>
  <si>
    <t>La Matanie</t>
  </si>
  <si>
    <t>LET de Rimouski</t>
  </si>
  <si>
    <t>3912-01-100-005</t>
  </si>
  <si>
    <t>Rimouski-Neigette</t>
  </si>
  <si>
    <t>LET de Rivière-du-Loup</t>
  </si>
  <si>
    <t>3912-01-120-006</t>
  </si>
  <si>
    <t>Rivière-du-Loup</t>
  </si>
  <si>
    <t>LET de Dégelis (RIDT)</t>
  </si>
  <si>
    <t>3912-01-130-007</t>
  </si>
  <si>
    <t>Témiscouata</t>
  </si>
  <si>
    <t>LET d'Hébertville-Station</t>
  </si>
  <si>
    <t>3912-02-930-201</t>
  </si>
  <si>
    <t>Lac-Saint-Jean-Est</t>
  </si>
  <si>
    <t>LET de la MRC de Charlevoix-Est</t>
  </si>
  <si>
    <t>3912-03-150-026</t>
  </si>
  <si>
    <t>Charlevoix-Est</t>
  </si>
  <si>
    <t>LET de Neuville (RRGMR de Portneuf)</t>
  </si>
  <si>
    <t>3912-03-340-031</t>
  </si>
  <si>
    <t>Portneuf</t>
  </si>
  <si>
    <t>LET de la Ville de Québec (Saint-Joachim)</t>
  </si>
  <si>
    <t>3912-03-999-028</t>
  </si>
  <si>
    <t>LET Champlain (GFL Environnement/Matrec)</t>
  </si>
  <si>
    <t>3912-04-372-040</t>
  </si>
  <si>
    <t>Chenaux</t>
  </si>
  <si>
    <t>LET de Saint-Étienne-des-Grès (RGMR de la Mauricie)</t>
  </si>
  <si>
    <t>3912-04-510-041</t>
  </si>
  <si>
    <t>Maskinongé</t>
  </si>
  <si>
    <t>LET de la Régie intermunicipale du Haut-Saint-François et de Sherbrooke</t>
  </si>
  <si>
    <t>3912-05-410-045</t>
  </si>
  <si>
    <t>Haut-Saint-François</t>
  </si>
  <si>
    <t>LET de la RIGDS de Coaticook</t>
  </si>
  <si>
    <t>3912-05-440-051</t>
  </si>
  <si>
    <t>Coaticook</t>
  </si>
  <si>
    <t>3912-05-460-106</t>
  </si>
  <si>
    <t>Brome-Missisquoi</t>
  </si>
  <si>
    <t>LET de Sainte-Cécile-de-Milton (GFL Environnement/Matrec)</t>
  </si>
  <si>
    <t>3912-05-470-108</t>
  </si>
  <si>
    <t>La Haute-Yamaska</t>
  </si>
  <si>
    <t xml:space="preserve">LET Fillogreen (Pontiac) </t>
  </si>
  <si>
    <t>3912-07-840-223</t>
  </si>
  <si>
    <t>Pontiac</t>
  </si>
  <si>
    <t>LET de Rouyn-Noranda (Multitech Environnement Canada inc)</t>
  </si>
  <si>
    <t>3912-08-860-060</t>
  </si>
  <si>
    <t>LET d’Amos</t>
  </si>
  <si>
    <t>3912-08-880-062</t>
  </si>
  <si>
    <t>Abitibi</t>
  </si>
  <si>
    <t>LET de la MRC de la Vallée-de-L'Or</t>
  </si>
  <si>
    <t>3912-08-890-064</t>
  </si>
  <si>
    <t>La Vallée-de-l'Or</t>
  </si>
  <si>
    <t>LET de Ragueneau (RGMR Manicouagan)</t>
  </si>
  <si>
    <t>3912-09-960-067</t>
  </si>
  <si>
    <t>Manicouagan</t>
  </si>
  <si>
    <t>LET de Sept-Îles</t>
  </si>
  <si>
    <t>3912-09-971-069</t>
  </si>
  <si>
    <t>LET de Chibougamau</t>
  </si>
  <si>
    <t>3912-10-991-071</t>
  </si>
  <si>
    <t>LET de Gaspé</t>
  </si>
  <si>
    <t>3912-11-030-078</t>
  </si>
  <si>
    <t>La Côte-de-Gaspé</t>
  </si>
  <si>
    <t>LET de Saint-Alphonse</t>
  </si>
  <si>
    <t>3912-11-050-134</t>
  </si>
  <si>
    <t>Bonaventure</t>
  </si>
  <si>
    <t>LET d'Armagh</t>
  </si>
  <si>
    <t>3912-12-190-083</t>
  </si>
  <si>
    <t>Bellechasse</t>
  </si>
  <si>
    <t>LET de Saint-Édouard-de-Frampton</t>
  </si>
  <si>
    <t>3912-12-260-084</t>
  </si>
  <si>
    <t>La Nouvelle-Beauce</t>
  </si>
  <si>
    <t>LET de Saint-Lambert-de-Lauzon</t>
  </si>
  <si>
    <t>3912-12-260-085</t>
  </si>
  <si>
    <t>LET de la Régie intermunicipale du comté de Beauce-Sud</t>
  </si>
  <si>
    <t>3912-12-290-086</t>
  </si>
  <si>
    <t>LET de Saint-Flavien (MRC de Lotbinière)</t>
  </si>
  <si>
    <t>3912-12-330-091</t>
  </si>
  <si>
    <t>Lotbinière</t>
  </si>
  <si>
    <t>LET de Saint-Thomas (Dépôt Rive-Nord inc.)</t>
  </si>
  <si>
    <t>3912-14-520-093</t>
  </si>
  <si>
    <t>D'Autray</t>
  </si>
  <si>
    <t>LET de Terrebonne (Complexe Enviro Connexions)</t>
  </si>
  <si>
    <t>3912-14-640-098</t>
  </si>
  <si>
    <t>Moulins</t>
  </si>
  <si>
    <t>LET de Sainte-Sophie (WM Québec inc.)</t>
  </si>
  <si>
    <t>3912-15-750-099</t>
  </si>
  <si>
    <t>15 - Laurentides</t>
  </si>
  <si>
    <t>La Rivière-du-Nord</t>
  </si>
  <si>
    <t>LET de Lachute (Régie intermunicipale Argenteuil/Deux-Montagnes)</t>
  </si>
  <si>
    <t>3912-15-760-100</t>
  </si>
  <si>
    <t>Argenteuil</t>
  </si>
  <si>
    <t>LET de la RID de la Lièvre</t>
  </si>
  <si>
    <t>3912-15-790-102</t>
  </si>
  <si>
    <t>Antoine-Labelle</t>
  </si>
  <si>
    <t>LET de la RID de la Rouge</t>
  </si>
  <si>
    <t>3912-15-790-103</t>
  </si>
  <si>
    <t>LET d'Olin Canada ULC (Bécancour)</t>
  </si>
  <si>
    <t>3912-17-380-135</t>
  </si>
  <si>
    <t>LET de Gestion 3LB inc. (Bécancour)</t>
  </si>
  <si>
    <t>3912-17-380-199</t>
  </si>
  <si>
    <t>LET de Saint-Rosaire (Société de développement durable Arthabaska inc.)</t>
  </si>
  <si>
    <t>3912-17-390-132</t>
  </si>
  <si>
    <t>LET de Saint-Nicéphore (WM Québec inc.)</t>
  </si>
  <si>
    <t>3912-17-490-124</t>
  </si>
  <si>
    <t>Type d'installation</t>
  </si>
  <si>
    <t>2.6</t>
  </si>
  <si>
    <t>2.7</t>
  </si>
  <si>
    <t>2.8</t>
  </si>
  <si>
    <t>2.9</t>
  </si>
  <si>
    <t>2.10</t>
  </si>
  <si>
    <t>2.11</t>
  </si>
  <si>
    <t>2.12</t>
  </si>
  <si>
    <t>2.13</t>
  </si>
  <si>
    <t>2.14</t>
  </si>
  <si>
    <t>2.15</t>
  </si>
  <si>
    <r>
      <t xml:space="preserve">Poids
</t>
    </r>
    <r>
      <rPr>
        <sz val="10"/>
        <rFont val="Arial"/>
        <family val="2"/>
      </rPr>
      <t>(en tonnes métriques)</t>
    </r>
  </si>
  <si>
    <r>
      <t xml:space="preserve">(B) Quantité de matières résiduelles à exclure du calcul des redevances pour l'élimination, car </t>
    </r>
    <r>
      <rPr>
        <b/>
        <u/>
        <sz val="12"/>
        <rFont val="Arial"/>
        <family val="2"/>
      </rPr>
      <t>incluses dans (A)</t>
    </r>
  </si>
  <si>
    <t>SOMMAIRE (PARTIE 1)</t>
  </si>
  <si>
    <t xml:space="preserve">PARTIE 2 - Redevance partielle pour le recouvrement </t>
  </si>
  <si>
    <r>
      <t xml:space="preserve">Matières résiduelles reçues pour élimination, mais </t>
    </r>
    <r>
      <rPr>
        <b/>
        <sz val="12"/>
        <rFont val="Arial"/>
        <family val="2"/>
      </rPr>
      <t xml:space="preserve">récupérées </t>
    </r>
    <r>
      <rPr>
        <sz val="12"/>
        <rFont val="Arial"/>
        <family val="2"/>
      </rPr>
      <t>et</t>
    </r>
    <r>
      <rPr>
        <b/>
        <sz val="12"/>
        <rFont val="Arial"/>
        <family val="2"/>
      </rPr>
      <t xml:space="preserve"> valorisées</t>
    </r>
  </si>
  <si>
    <t>Prix / tonne métrique</t>
  </si>
  <si>
    <t>*</t>
  </si>
  <si>
    <r>
      <rPr>
        <i/>
        <sz val="9"/>
        <color rgb="FFFF0000"/>
        <rFont val="Arial"/>
        <family val="2"/>
      </rPr>
      <t xml:space="preserve">* </t>
    </r>
    <r>
      <rPr>
        <i/>
        <sz val="9"/>
        <rFont val="Arial"/>
        <family val="2"/>
      </rPr>
      <t xml:space="preserve">Ces redevances sont maintenant perçues dans le cadre du Règlement sur les redevances favorisant le traitement et la valorisation des sols contaminés excavés.
</t>
    </r>
    <r>
      <rPr>
        <i/>
        <sz val="9"/>
        <color rgb="FFFF0000"/>
        <rFont val="Arial"/>
        <family val="2"/>
      </rPr>
      <t>**</t>
    </r>
    <r>
      <rPr>
        <i/>
        <sz val="9"/>
        <rFont val="Arial"/>
        <family val="2"/>
      </rPr>
      <t xml:space="preserve"> Ces matières sont exemptées jusqu'au 31 décembre 2025.</t>
    </r>
  </si>
  <si>
    <r>
      <t xml:space="preserve">Matières reçues directement à l'installation </t>
    </r>
    <r>
      <rPr>
        <u/>
        <sz val="12"/>
        <rFont val="Arial"/>
        <family val="2"/>
      </rPr>
      <t>pouvant être utilisées</t>
    </r>
    <r>
      <rPr>
        <b/>
        <sz val="12"/>
        <rFont val="Arial"/>
        <family val="2"/>
      </rPr>
      <t xml:space="preserve"> en recouvrement </t>
    </r>
  </si>
  <si>
    <r>
      <t xml:space="preserve">(C) Matières </t>
    </r>
    <r>
      <rPr>
        <b/>
        <u/>
        <sz val="12"/>
        <rFont val="Arial"/>
        <family val="2"/>
      </rPr>
      <t>destinées au recouvrement</t>
    </r>
    <r>
      <rPr>
        <b/>
        <sz val="12"/>
        <rFont val="Arial"/>
        <family val="2"/>
      </rPr>
      <t xml:space="preserve"> ou à la confection de chemin d'accès dans les zones de dépôt </t>
    </r>
  </si>
  <si>
    <r>
      <t xml:space="preserve">Sols contaminés </t>
    </r>
    <r>
      <rPr>
        <b/>
        <sz val="12"/>
        <rFont val="Arial"/>
        <family val="2"/>
      </rPr>
      <t>reçus directement</t>
    </r>
    <r>
      <rPr>
        <sz val="12"/>
        <rFont val="Arial"/>
        <family val="2"/>
      </rPr>
      <t xml:space="preserve"> au lieu d'élimination et destinés au recouvrement</t>
    </r>
  </si>
  <si>
    <r>
      <rPr>
        <i/>
        <sz val="12"/>
        <rFont val="Arial"/>
        <family val="2"/>
      </rPr>
      <t xml:space="preserve">Quantité de matières résiduelles visées par la redevance partielle - </t>
    </r>
    <r>
      <rPr>
        <b/>
        <sz val="12"/>
        <rFont val="Arial"/>
        <family val="2"/>
      </rPr>
      <t>Sous-total (C)</t>
    </r>
    <r>
      <rPr>
        <sz val="12"/>
        <rFont val="Arial"/>
        <family val="2"/>
      </rPr>
      <t xml:space="preserve"> </t>
    </r>
  </si>
  <si>
    <r>
      <t xml:space="preserve">Matières résiduelles reçues d'un </t>
    </r>
    <r>
      <rPr>
        <b/>
        <sz val="12"/>
        <rFont val="Arial"/>
        <family val="2"/>
      </rPr>
      <t>centre de transfert</t>
    </r>
    <r>
      <rPr>
        <sz val="12"/>
        <rFont val="Arial"/>
        <family val="2"/>
      </rPr>
      <t xml:space="preserve"> pour lesquelles</t>
    </r>
    <r>
      <rPr>
        <b/>
        <sz val="12"/>
        <rFont val="Arial"/>
        <family val="2"/>
      </rPr>
      <t xml:space="preserve"> </t>
    </r>
    <r>
      <rPr>
        <sz val="12"/>
        <rFont val="Arial"/>
        <family val="2"/>
      </rPr>
      <t xml:space="preserve">les redevances </t>
    </r>
    <r>
      <rPr>
        <b/>
        <sz val="12"/>
        <rFont val="Arial"/>
        <family val="2"/>
      </rPr>
      <t>ont déjà été versées</t>
    </r>
    <r>
      <rPr>
        <sz val="12"/>
        <rFont val="Arial"/>
        <family val="2"/>
      </rPr>
      <t xml:space="preserve"> </t>
    </r>
    <r>
      <rPr>
        <i/>
        <sz val="10"/>
        <rFont val="Arial"/>
        <family val="2"/>
      </rPr>
      <t>(sélectionner le nom du centre de transfert)</t>
    </r>
  </si>
  <si>
    <t>D1. Quantités de matières résiduelles destinées au recouvrement pour lesquelles les redevances ont déjà été versées</t>
  </si>
  <si>
    <r>
      <rPr>
        <i/>
        <sz val="12"/>
        <rFont val="Arial"/>
        <family val="2"/>
      </rPr>
      <t>Quantité de matières résiduelles visées par la redevance partielle pour lesquelles les redevances ont déjà été versées</t>
    </r>
    <r>
      <rPr>
        <sz val="12"/>
        <rFont val="Arial"/>
        <family val="2"/>
      </rPr>
      <t xml:space="preserve"> - </t>
    </r>
    <r>
      <rPr>
        <b/>
        <sz val="12"/>
        <rFont val="Arial"/>
        <family val="2"/>
      </rPr>
      <t>Sous-total (D1)</t>
    </r>
    <r>
      <rPr>
        <sz val="12"/>
        <rFont val="Arial"/>
        <family val="2"/>
      </rPr>
      <t xml:space="preserve"> </t>
    </r>
  </si>
  <si>
    <r>
      <t xml:space="preserve">Matières résiduelles reçues d'un </t>
    </r>
    <r>
      <rPr>
        <b/>
        <sz val="12"/>
        <rFont val="Arial"/>
        <family val="2"/>
      </rPr>
      <t>centre de transfert</t>
    </r>
    <r>
      <rPr>
        <sz val="12"/>
        <rFont val="Arial"/>
        <family val="2"/>
      </rPr>
      <t xml:space="preserve"> pour lesquelles</t>
    </r>
    <r>
      <rPr>
        <b/>
        <sz val="12"/>
        <rFont val="Arial"/>
        <family val="2"/>
      </rPr>
      <t xml:space="preserve"> </t>
    </r>
    <r>
      <rPr>
        <sz val="12"/>
        <rFont val="Arial"/>
        <family val="2"/>
      </rPr>
      <t xml:space="preserve">les redevances </t>
    </r>
    <r>
      <rPr>
        <b/>
        <sz val="12"/>
        <rFont val="Arial"/>
        <family val="2"/>
      </rPr>
      <t xml:space="preserve">ont déjà été versées </t>
    </r>
    <r>
      <rPr>
        <i/>
        <sz val="10"/>
        <rFont val="Arial"/>
        <family val="2"/>
      </rPr>
      <t>(sélectionner le nom du centre de transfert)</t>
    </r>
  </si>
  <si>
    <t>D2. Quantités de matières résiduelles non soumises à la redevance partielle</t>
  </si>
  <si>
    <t>**</t>
  </si>
  <si>
    <t>Résidus fins provenant du tamisage de résidus CRD (fines)</t>
  </si>
  <si>
    <r>
      <t xml:space="preserve">Sols ou autres matières destinés au recouvrement </t>
    </r>
    <r>
      <rPr>
        <b/>
        <sz val="12"/>
        <rFont val="Arial"/>
        <family val="2"/>
      </rPr>
      <t>FINAL</t>
    </r>
  </si>
  <si>
    <r>
      <rPr>
        <i/>
        <sz val="12"/>
        <rFont val="Arial"/>
        <family val="2"/>
      </rPr>
      <t>Quantité de matières résiduelles non soumises à la redevance partielle</t>
    </r>
    <r>
      <rPr>
        <sz val="12"/>
        <rFont val="Arial"/>
        <family val="2"/>
      </rPr>
      <t xml:space="preserve"> - </t>
    </r>
    <r>
      <rPr>
        <b/>
        <sz val="12"/>
        <rFont val="Arial"/>
        <family val="2"/>
      </rPr>
      <t>Sous-total (D2)</t>
    </r>
    <r>
      <rPr>
        <sz val="12"/>
        <rFont val="Arial"/>
        <family val="2"/>
      </rPr>
      <t xml:space="preserve"> </t>
    </r>
  </si>
  <si>
    <r>
      <t xml:space="preserve">Matières résiduelles pour lesquelles les redevances pour l'élimination doivent être versées </t>
    </r>
    <r>
      <rPr>
        <b/>
        <sz val="12"/>
        <color rgb="FFFF0000"/>
        <rFont val="Arial"/>
        <family val="2"/>
      </rPr>
      <t xml:space="preserve">
</t>
    </r>
  </si>
  <si>
    <r>
      <t xml:space="preserve">(E) Total des redevances pour l'élimination et de la redevance partielle à verser
</t>
    </r>
    <r>
      <rPr>
        <sz val="12"/>
        <rFont val="Arial"/>
        <family val="2"/>
      </rPr>
      <t xml:space="preserve">                                                                                                                               </t>
    </r>
    <r>
      <rPr>
        <sz val="11"/>
        <rFont val="Arial"/>
        <family val="2"/>
      </rPr>
      <t xml:space="preserve">                 Sommaires 1 + 2</t>
    </r>
  </si>
  <si>
    <t xml:space="preserve">LET Régie intermunicipale de gestion des matières résiduelles de Brome-Missisquoi </t>
  </si>
  <si>
    <t>Centre de transfert RSL environnement (Papineauville)</t>
  </si>
  <si>
    <t>3912-07-800-224</t>
  </si>
  <si>
    <t xml:space="preserve">LET Station d'épuration des eaux usées de Montréal </t>
  </si>
  <si>
    <t>Temporaire</t>
  </si>
  <si>
    <t>Matières résiduelles utilisées en recouvrement ou pour la confection de chemins d'accès et visées par la redevance partielle (C-D)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</si>
</sst>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 * #,##0.00_)\ &quot;$&quot;_ ;_ * \(#,##0.00\)\ &quot;$&quot;_ ;_ * &quot;-&quot;??_)\ &quot;$&quot;_ ;_ @_ "/>
    <numFmt numFmtId="164" formatCode="#,##0.00\ &quot;$&quot;"/>
    <numFmt numFmtId="165" formatCode="[&lt;=9999999]###\-####;###\-###\-####"/>
  </numFmts>
  <fonts count="39" x14ac:knownFonts="1">
    <font>
      <sz val="10"/>
      <name val="Arial"/>
    </font>
    <font>
      <sz val="8"/>
      <name val="Arial"/>
      <family val="2"/>
    </font>
    <font>
      <b/>
      <sz val="12"/>
      <name val="Arial"/>
      <family val="2"/>
    </font>
    <font>
      <sz val="9"/>
      <name val="Arial"/>
      <family val="2"/>
    </font>
    <font>
      <sz val="12"/>
      <name val="Arial"/>
      <family val="2"/>
    </font>
    <font>
      <u/>
      <sz val="10"/>
      <color indexed="12"/>
      <name val="Arial"/>
      <family val="2"/>
    </font>
    <font>
      <b/>
      <sz val="14"/>
      <color indexed="56"/>
      <name val="Verdana"/>
      <family val="2"/>
    </font>
    <font>
      <b/>
      <sz val="12"/>
      <color indexed="10"/>
      <name val="Arial"/>
      <family val="2"/>
    </font>
    <font>
      <b/>
      <sz val="14"/>
      <name val="Arial"/>
      <family val="2"/>
    </font>
    <font>
      <b/>
      <sz val="14"/>
      <color indexed="10"/>
      <name val="Arial"/>
      <family val="2"/>
    </font>
    <font>
      <b/>
      <sz val="10"/>
      <name val="Wingdings"/>
      <charset val="2"/>
    </font>
    <font>
      <u/>
      <sz val="12"/>
      <color indexed="12"/>
      <name val="Arial"/>
      <family val="2"/>
    </font>
    <font>
      <b/>
      <sz val="10"/>
      <color rgb="FFFF0000"/>
      <name val="Arial"/>
      <family val="2"/>
    </font>
    <font>
      <sz val="10"/>
      <name val="Arial"/>
      <family val="2"/>
    </font>
    <font>
      <b/>
      <sz val="10"/>
      <name val="Arial"/>
      <family val="2"/>
    </font>
    <font>
      <sz val="11"/>
      <name val="Arial"/>
      <family val="2"/>
    </font>
    <font>
      <i/>
      <sz val="11"/>
      <name val="Arial"/>
      <family val="2"/>
    </font>
    <font>
      <b/>
      <sz val="16"/>
      <name val="Arial"/>
      <family val="2"/>
    </font>
    <font>
      <sz val="10"/>
      <name val="Arial"/>
      <family val="2"/>
    </font>
    <font>
      <i/>
      <sz val="11"/>
      <color rgb="FFFF0000"/>
      <name val="Arial"/>
      <family val="2"/>
    </font>
    <font>
      <sz val="10"/>
      <color rgb="FF00B0F0"/>
      <name val="Arial"/>
      <family val="2"/>
    </font>
    <font>
      <i/>
      <sz val="10"/>
      <name val="Arial"/>
      <family val="2"/>
    </font>
    <font>
      <b/>
      <i/>
      <sz val="11"/>
      <name val="Arial"/>
      <family val="2"/>
    </font>
    <font>
      <b/>
      <sz val="12"/>
      <color rgb="FFFF0000"/>
      <name val="Arial"/>
      <family val="2"/>
    </font>
    <font>
      <b/>
      <sz val="11"/>
      <name val="Arial"/>
      <family val="2"/>
    </font>
    <font>
      <b/>
      <u/>
      <sz val="12"/>
      <name val="Arial"/>
      <family val="2"/>
    </font>
    <font>
      <i/>
      <sz val="12"/>
      <name val="Arial"/>
      <family val="2"/>
    </font>
    <font>
      <i/>
      <sz val="12"/>
      <color rgb="FFFF0000"/>
      <name val="Arial"/>
      <family val="2"/>
    </font>
    <font>
      <u/>
      <sz val="12"/>
      <name val="Arial"/>
      <family val="2"/>
    </font>
    <font>
      <sz val="12"/>
      <color rgb="FFFF66FF"/>
      <name val="Arial"/>
      <family val="2"/>
    </font>
    <font>
      <b/>
      <sz val="9"/>
      <name val="Arial"/>
      <family val="2"/>
    </font>
    <font>
      <vertAlign val="superscript"/>
      <sz val="12"/>
      <name val="Arial"/>
      <family val="2"/>
    </font>
    <font>
      <b/>
      <i/>
      <sz val="11"/>
      <color rgb="FFFF0000"/>
      <name val="Arial"/>
      <family val="2"/>
    </font>
    <font>
      <vertAlign val="superscript"/>
      <sz val="11"/>
      <name val="Arial"/>
      <family val="2"/>
    </font>
    <font>
      <i/>
      <sz val="9"/>
      <name val="Arial"/>
      <family val="2"/>
    </font>
    <font>
      <sz val="10"/>
      <color rgb="FFFF0000"/>
      <name val="Arial"/>
      <family val="2"/>
    </font>
    <font>
      <i/>
      <sz val="9"/>
      <color rgb="FFFF0000"/>
      <name val="Arial"/>
      <family val="2"/>
    </font>
    <font>
      <b/>
      <sz val="10"/>
      <color indexed="8"/>
      <name val="Arial"/>
      <family val="2"/>
    </font>
    <font>
      <b/>
      <sz val="9"/>
      <color rgb="FFFF0000"/>
      <name val="Arial"/>
      <family val="2"/>
    </font>
  </fonts>
  <fills count="1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F8E5"/>
        <bgColor indexed="64"/>
      </patternFill>
    </fill>
    <fill>
      <patternFill patternType="solid">
        <fgColor theme="4" tint="0.59999389629810485"/>
        <bgColor indexed="64"/>
      </patternFill>
    </fill>
    <fill>
      <patternFill patternType="solid">
        <fgColor theme="7" tint="0.59999389629810485"/>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13" fillId="0" borderId="0" applyFont="0" applyFill="0" applyBorder="0" applyAlignment="0" applyProtection="0"/>
  </cellStyleXfs>
  <cellXfs count="323">
    <xf numFmtId="0" fontId="0" fillId="0" borderId="0" xfId="0"/>
    <xf numFmtId="0" fontId="0" fillId="0" borderId="0" xfId="0" applyAlignment="1">
      <alignment horizontal="left" vertical="center"/>
    </xf>
    <xf numFmtId="0" fontId="4" fillId="0" borderId="0" xfId="0" applyFont="1"/>
    <xf numFmtId="0" fontId="0" fillId="0" borderId="0" xfId="0" applyAlignment="1">
      <alignment vertical="center"/>
    </xf>
    <xf numFmtId="0" fontId="0" fillId="0" borderId="0" xfId="0" applyAlignment="1">
      <alignment vertical="top"/>
    </xf>
    <xf numFmtId="0" fontId="4" fillId="0" borderId="0" xfId="0" applyFont="1" applyAlignment="1">
      <alignment vertical="center" wrapText="1"/>
    </xf>
    <xf numFmtId="0" fontId="2" fillId="0" borderId="0" xfId="0" applyFont="1" applyAlignment="1">
      <alignment vertical="top" wrapText="1"/>
    </xf>
    <xf numFmtId="0" fontId="0" fillId="4" borderId="0" xfId="0" applyFill="1"/>
    <xf numFmtId="0" fontId="0" fillId="4" borderId="14" xfId="0" applyFill="1" applyBorder="1" applyAlignment="1">
      <alignment vertical="top"/>
    </xf>
    <xf numFmtId="0" fontId="6" fillId="4" borderId="14" xfId="0" applyFont="1" applyFill="1" applyBorder="1" applyAlignment="1">
      <alignment vertical="top"/>
    </xf>
    <xf numFmtId="0" fontId="0" fillId="4" borderId="0" xfId="0" applyFill="1" applyAlignment="1">
      <alignment vertical="top"/>
    </xf>
    <xf numFmtId="0" fontId="6" fillId="4" borderId="0" xfId="0" applyFont="1" applyFill="1" applyAlignment="1">
      <alignment vertical="top"/>
    </xf>
    <xf numFmtId="0" fontId="14" fillId="0" borderId="5" xfId="0" applyFont="1" applyBorder="1" applyAlignment="1">
      <alignment horizontal="center" vertical="center" wrapText="1"/>
    </xf>
    <xf numFmtId="0" fontId="15" fillId="4" borderId="13" xfId="0" applyFont="1" applyFill="1" applyBorder="1" applyAlignment="1">
      <alignment vertical="center"/>
    </xf>
    <xf numFmtId="0" fontId="15" fillId="0" borderId="0" xfId="0" applyFont="1"/>
    <xf numFmtId="0" fontId="15" fillId="0" borderId="6" xfId="0" applyFont="1" applyBorder="1"/>
    <xf numFmtId="0" fontId="15" fillId="0" borderId="7" xfId="0" applyFont="1" applyBorder="1"/>
    <xf numFmtId="0" fontId="15" fillId="0" borderId="29" xfId="0" applyFont="1" applyBorder="1"/>
    <xf numFmtId="0" fontId="15" fillId="4" borderId="28" xfId="0" applyFont="1" applyFill="1" applyBorder="1"/>
    <xf numFmtId="0" fontId="15" fillId="4" borderId="13" xfId="0" applyFont="1" applyFill="1" applyBorder="1"/>
    <xf numFmtId="0" fontId="20" fillId="0" borderId="0" xfId="0" applyFont="1" applyAlignment="1">
      <alignment horizontal="left" vertical="center"/>
    </xf>
    <xf numFmtId="0" fontId="20" fillId="0" borderId="0" xfId="0" applyFont="1"/>
    <xf numFmtId="0" fontId="10" fillId="0" borderId="20" xfId="0" applyFont="1" applyBorder="1" applyAlignment="1">
      <alignment vertical="center"/>
    </xf>
    <xf numFmtId="4" fontId="3" fillId="6" borderId="8" xfId="0" applyNumberFormat="1" applyFont="1" applyFill="1" applyBorder="1" applyAlignment="1">
      <alignment horizontal="center" vertical="center"/>
    </xf>
    <xf numFmtId="44" fontId="3" fillId="6" borderId="40" xfId="2" applyFont="1" applyFill="1" applyBorder="1" applyAlignment="1" applyProtection="1">
      <alignment horizontal="center" vertical="center"/>
    </xf>
    <xf numFmtId="44" fontId="3" fillId="6" borderId="41" xfId="2" applyFont="1" applyFill="1" applyBorder="1" applyAlignment="1" applyProtection="1">
      <alignment horizontal="center" vertical="center"/>
    </xf>
    <xf numFmtId="44" fontId="3" fillId="6" borderId="27" xfId="2" applyFont="1" applyFill="1" applyBorder="1" applyAlignment="1" applyProtection="1">
      <alignment horizontal="center" vertical="center"/>
    </xf>
    <xf numFmtId="44" fontId="18" fillId="0" borderId="38" xfId="2" applyFont="1" applyBorder="1" applyAlignment="1" applyProtection="1">
      <alignment horizontal="center" vertical="center"/>
    </xf>
    <xf numFmtId="0" fontId="13" fillId="0" borderId="10" xfId="0" applyFont="1" applyBorder="1" applyAlignment="1">
      <alignment horizontal="right" vertical="center" indent="1"/>
    </xf>
    <xf numFmtId="0" fontId="4" fillId="4" borderId="0" xfId="0" applyFont="1" applyFill="1" applyAlignment="1">
      <alignment horizontal="left" vertical="center" wrapText="1"/>
    </xf>
    <xf numFmtId="0" fontId="10" fillId="0" borderId="31" xfId="0" applyFont="1" applyBorder="1" applyAlignment="1">
      <alignment vertical="center"/>
    </xf>
    <xf numFmtId="0" fontId="4" fillId="3" borderId="19" xfId="0" applyFont="1" applyFill="1" applyBorder="1" applyAlignment="1">
      <alignment horizontal="left" vertical="center" wrapText="1"/>
    </xf>
    <xf numFmtId="0" fontId="10" fillId="3" borderId="19" xfId="0" applyFont="1" applyFill="1" applyBorder="1" applyAlignment="1">
      <alignment vertical="center"/>
    </xf>
    <xf numFmtId="4" fontId="4" fillId="3" borderId="19" xfId="0" applyNumberFormat="1" applyFont="1" applyFill="1" applyBorder="1" applyAlignment="1" applyProtection="1">
      <alignment vertical="center"/>
      <protection locked="0"/>
    </xf>
    <xf numFmtId="4" fontId="3" fillId="3" borderId="19" xfId="0" applyNumberFormat="1" applyFont="1" applyFill="1" applyBorder="1" applyAlignment="1" applyProtection="1">
      <alignment vertical="center"/>
      <protection locked="0"/>
    </xf>
    <xf numFmtId="0" fontId="10" fillId="0" borderId="34" xfId="0" applyFont="1" applyBorder="1" applyAlignment="1">
      <alignment vertical="center"/>
    </xf>
    <xf numFmtId="44" fontId="18" fillId="0" borderId="36" xfId="2" applyFont="1" applyBorder="1" applyAlignment="1" applyProtection="1">
      <alignment horizontal="center" vertical="center"/>
    </xf>
    <xf numFmtId="4" fontId="4" fillId="0" borderId="55" xfId="0" applyNumberFormat="1" applyFont="1" applyBorder="1" applyAlignment="1">
      <alignment horizontal="center" vertical="center"/>
    </xf>
    <xf numFmtId="0" fontId="15" fillId="4" borderId="0" xfId="0" applyFont="1" applyFill="1" applyAlignment="1">
      <alignment horizontal="center" vertical="center" wrapText="1"/>
    </xf>
    <xf numFmtId="0" fontId="10" fillId="4" borderId="0" xfId="0" applyFont="1" applyFill="1" applyAlignment="1">
      <alignment vertical="center"/>
    </xf>
    <xf numFmtId="4" fontId="4" fillId="4" borderId="0" xfId="0" applyNumberFormat="1" applyFont="1" applyFill="1" applyAlignment="1" applyProtection="1">
      <alignment vertical="center"/>
      <protection locked="0"/>
    </xf>
    <xf numFmtId="4" fontId="3" fillId="4" borderId="0" xfId="0" applyNumberFormat="1" applyFont="1" applyFill="1" applyAlignment="1" applyProtection="1">
      <alignment vertical="center"/>
      <protection locked="0"/>
    </xf>
    <xf numFmtId="0" fontId="15" fillId="4" borderId="14" xfId="0" applyFont="1" applyFill="1" applyBorder="1" applyAlignment="1">
      <alignment horizontal="right" vertical="center"/>
    </xf>
    <xf numFmtId="4" fontId="4" fillId="4" borderId="14" xfId="0" applyNumberFormat="1" applyFont="1" applyFill="1" applyBorder="1" applyAlignment="1" applyProtection="1">
      <alignment horizontal="center" vertical="center"/>
      <protection locked="0"/>
    </xf>
    <xf numFmtId="44" fontId="24" fillId="4" borderId="14" xfId="2" applyFont="1" applyFill="1" applyBorder="1" applyAlignment="1" applyProtection="1">
      <alignment horizontal="right" vertical="center"/>
    </xf>
    <xf numFmtId="0" fontId="15" fillId="0" borderId="10" xfId="0" applyFont="1" applyBorder="1" applyAlignment="1">
      <alignment horizontal="right" vertical="center" indent="1"/>
    </xf>
    <xf numFmtId="0" fontId="17" fillId="4" borderId="14"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29" xfId="0" applyFont="1" applyBorder="1" applyAlignment="1">
      <alignment horizontal="center" vertical="center"/>
    </xf>
    <xf numFmtId="4" fontId="8" fillId="10" borderId="51" xfId="0" applyNumberFormat="1" applyFont="1" applyFill="1" applyBorder="1" applyAlignment="1">
      <alignment horizontal="center" vertical="center"/>
    </xf>
    <xf numFmtId="0" fontId="15" fillId="4" borderId="0" xfId="0" applyFont="1" applyFill="1" applyAlignment="1">
      <alignment horizontal="right" vertical="center" wrapText="1"/>
    </xf>
    <xf numFmtId="0" fontId="15" fillId="4" borderId="0" xfId="0" applyFont="1" applyFill="1" applyAlignment="1">
      <alignment horizontal="left" vertical="center" wrapText="1" indent="1"/>
    </xf>
    <xf numFmtId="44" fontId="3" fillId="4" borderId="0" xfId="2" applyFont="1" applyFill="1" applyBorder="1" applyAlignment="1" applyProtection="1">
      <alignment vertical="center"/>
    </xf>
    <xf numFmtId="44" fontId="15" fillId="4" borderId="0" xfId="2" applyFont="1" applyFill="1" applyBorder="1" applyAlignment="1" applyProtection="1">
      <alignment horizontal="center" vertical="center"/>
    </xf>
    <xf numFmtId="0" fontId="10" fillId="0" borderId="45" xfId="0" applyFont="1" applyBorder="1" applyAlignment="1">
      <alignment vertical="center"/>
    </xf>
    <xf numFmtId="0" fontId="0" fillId="4" borderId="5" xfId="0" applyFill="1" applyBorder="1" applyProtection="1">
      <protection locked="0"/>
    </xf>
    <xf numFmtId="0" fontId="15" fillId="3" borderId="65" xfId="0" applyFont="1" applyFill="1" applyBorder="1" applyAlignment="1">
      <alignment horizontal="center" vertical="center" wrapText="1"/>
    </xf>
    <xf numFmtId="4" fontId="4" fillId="3" borderId="66" xfId="0" applyNumberFormat="1" applyFont="1" applyFill="1" applyBorder="1" applyAlignment="1" applyProtection="1">
      <alignment vertical="center"/>
      <protection locked="0"/>
    </xf>
    <xf numFmtId="44" fontId="3" fillId="6" borderId="25" xfId="2" applyFont="1" applyFill="1" applyBorder="1" applyAlignment="1" applyProtection="1">
      <alignment horizontal="center" vertical="center"/>
    </xf>
    <xf numFmtId="2" fontId="13" fillId="0" borderId="9" xfId="0" applyNumberFormat="1" applyFont="1" applyBorder="1" applyAlignment="1" applyProtection="1">
      <alignment horizontal="center" vertical="center"/>
      <protection locked="0"/>
    </xf>
    <xf numFmtId="2" fontId="13" fillId="0" borderId="30" xfId="0" applyNumberFormat="1" applyFont="1" applyBorder="1" applyAlignment="1" applyProtection="1">
      <alignment horizontal="center" vertical="center"/>
      <protection locked="0"/>
    </xf>
    <xf numFmtId="4" fontId="13" fillId="0" borderId="54" xfId="0" applyNumberFormat="1" applyFont="1" applyBorder="1" applyAlignment="1" applyProtection="1">
      <alignment horizontal="center" vertical="center"/>
      <protection locked="0"/>
    </xf>
    <xf numFmtId="4" fontId="13" fillId="0" borderId="35" xfId="0" applyNumberFormat="1" applyFont="1" applyBorder="1" applyAlignment="1" applyProtection="1">
      <alignment horizontal="center" vertical="center"/>
      <protection locked="0"/>
    </xf>
    <xf numFmtId="4" fontId="13" fillId="4" borderId="59" xfId="0" applyNumberFormat="1" applyFont="1" applyFill="1" applyBorder="1" applyAlignment="1" applyProtection="1">
      <alignment horizontal="center" vertical="center"/>
      <protection locked="0"/>
    </xf>
    <xf numFmtId="0" fontId="4" fillId="4" borderId="0" xfId="0" applyFont="1" applyFill="1" applyProtection="1">
      <protection locked="0"/>
    </xf>
    <xf numFmtId="0" fontId="3" fillId="4" borderId="0" xfId="0" applyFont="1" applyFill="1" applyAlignment="1">
      <alignment vertical="top"/>
    </xf>
    <xf numFmtId="0" fontId="14" fillId="7" borderId="12" xfId="0" applyFont="1" applyFill="1" applyBorder="1" applyAlignment="1">
      <alignment horizontal="center" vertical="center" wrapText="1"/>
    </xf>
    <xf numFmtId="0" fontId="8" fillId="4" borderId="0" xfId="0" applyFont="1" applyFill="1"/>
    <xf numFmtId="0" fontId="8" fillId="4" borderId="14" xfId="0" applyFont="1" applyFill="1" applyBorder="1"/>
    <xf numFmtId="0" fontId="17" fillId="0" borderId="14" xfId="0" applyFont="1" applyBorder="1" applyAlignment="1">
      <alignment horizontal="center" vertical="center" wrapText="1"/>
    </xf>
    <xf numFmtId="0" fontId="10" fillId="0" borderId="72" xfId="0" applyFont="1" applyBorder="1" applyAlignment="1">
      <alignment vertical="center"/>
    </xf>
    <xf numFmtId="2" fontId="13" fillId="0" borderId="73" xfId="0" applyNumberFormat="1" applyFont="1" applyBorder="1" applyAlignment="1" applyProtection="1">
      <alignment horizontal="center" vertical="center"/>
      <protection locked="0"/>
    </xf>
    <xf numFmtId="44" fontId="3" fillId="6" borderId="71" xfId="2" applyFont="1" applyFill="1" applyBorder="1" applyAlignment="1" applyProtection="1">
      <alignment vertical="center"/>
    </xf>
    <xf numFmtId="44" fontId="13" fillId="0" borderId="71" xfId="2" applyFont="1" applyFill="1" applyBorder="1" applyAlignment="1" applyProtection="1">
      <alignment vertical="center"/>
    </xf>
    <xf numFmtId="0" fontId="2" fillId="0" borderId="39" xfId="0" applyFont="1" applyBorder="1" applyAlignment="1">
      <alignment horizontal="center" vertical="center"/>
    </xf>
    <xf numFmtId="4" fontId="13" fillId="0" borderId="74" xfId="0" applyNumberFormat="1" applyFont="1" applyBorder="1" applyAlignment="1" applyProtection="1">
      <alignment horizontal="center" vertical="center"/>
      <protection locked="0"/>
    </xf>
    <xf numFmtId="44" fontId="3" fillId="6" borderId="28" xfId="2" applyFont="1" applyFill="1" applyBorder="1" applyAlignment="1" applyProtection="1">
      <alignment horizontal="center" vertical="center"/>
    </xf>
    <xf numFmtId="0" fontId="2" fillId="0" borderId="1" xfId="0" applyFont="1" applyBorder="1" applyAlignment="1">
      <alignment horizontal="center" vertical="center" wrapText="1"/>
    </xf>
    <xf numFmtId="0" fontId="2" fillId="0" borderId="56" xfId="0" applyFont="1" applyBorder="1" applyAlignment="1">
      <alignment horizontal="center" vertical="center" wrapText="1"/>
    </xf>
    <xf numFmtId="2" fontId="10" fillId="4" borderId="33" xfId="0" applyNumberFormat="1" applyFont="1" applyFill="1" applyBorder="1" applyAlignment="1">
      <alignment vertical="center"/>
    </xf>
    <xf numFmtId="2" fontId="10" fillId="4" borderId="34" xfId="0" applyNumberFormat="1" applyFont="1" applyFill="1" applyBorder="1" applyAlignment="1">
      <alignment vertical="center"/>
    </xf>
    <xf numFmtId="2" fontId="10" fillId="4" borderId="36" xfId="0" applyNumberFormat="1" applyFont="1" applyFill="1" applyBorder="1" applyAlignment="1">
      <alignment vertical="center"/>
    </xf>
    <xf numFmtId="0" fontId="9" fillId="4" borderId="0" xfId="0" applyFont="1" applyFill="1" applyAlignment="1">
      <alignment horizontal="center"/>
    </xf>
    <xf numFmtId="0" fontId="9" fillId="4" borderId="2" xfId="0" applyFont="1" applyFill="1" applyBorder="1" applyAlignment="1">
      <alignment horizontal="center"/>
    </xf>
    <xf numFmtId="0" fontId="6" fillId="4" borderId="0" xfId="0" applyFont="1" applyFill="1"/>
    <xf numFmtId="0" fontId="4" fillId="4" borderId="0" xfId="0" applyFont="1" applyFill="1"/>
    <xf numFmtId="0" fontId="4" fillId="4" borderId="14" xfId="0" applyFont="1" applyFill="1" applyBorder="1" applyAlignment="1">
      <alignment vertical="top"/>
    </xf>
    <xf numFmtId="0" fontId="0" fillId="4" borderId="18" xfId="0" applyFill="1" applyBorder="1"/>
    <xf numFmtId="0" fontId="0" fillId="4" borderId="4" xfId="0" applyFill="1" applyBorder="1"/>
    <xf numFmtId="0" fontId="4" fillId="4" borderId="17" xfId="0" applyFont="1" applyFill="1" applyBorder="1" applyProtection="1">
      <protection locked="0"/>
    </xf>
    <xf numFmtId="0" fontId="4" fillId="4" borderId="1" xfId="0" applyFont="1" applyFill="1" applyBorder="1" applyProtection="1">
      <protection locked="0"/>
    </xf>
    <xf numFmtId="0" fontId="4" fillId="4" borderId="11" xfId="0" applyFont="1" applyFill="1" applyBorder="1" applyProtection="1">
      <protection locked="0"/>
    </xf>
    <xf numFmtId="4" fontId="2" fillId="11" borderId="51" xfId="0" applyNumberFormat="1" applyFont="1" applyFill="1" applyBorder="1" applyAlignment="1">
      <alignment horizontal="center" vertical="center"/>
    </xf>
    <xf numFmtId="0" fontId="17" fillId="4" borderId="0" xfId="0" applyFont="1" applyFill="1" applyAlignment="1">
      <alignment horizontal="center" vertical="center" wrapText="1"/>
    </xf>
    <xf numFmtId="0" fontId="13" fillId="0" borderId="77" xfId="0" applyFont="1" applyBorder="1" applyAlignment="1">
      <alignment horizontal="center" vertical="center"/>
    </xf>
    <xf numFmtId="0" fontId="37" fillId="0" borderId="77" xfId="0" applyFont="1" applyBorder="1" applyAlignment="1">
      <alignment horizontal="center" vertical="center" wrapText="1"/>
    </xf>
    <xf numFmtId="0" fontId="13" fillId="0" borderId="77" xfId="0" applyFont="1" applyBorder="1" applyAlignment="1">
      <alignment horizontal="left" vertical="center"/>
    </xf>
    <xf numFmtId="0" fontId="13" fillId="0" borderId="77" xfId="0" applyFont="1" applyBorder="1" applyAlignment="1">
      <alignment vertical="center" wrapText="1"/>
    </xf>
    <xf numFmtId="0" fontId="0" fillId="0" borderId="77" xfId="0" applyBorder="1"/>
    <xf numFmtId="0" fontId="35" fillId="0" borderId="77" xfId="0" applyFont="1" applyBorder="1" applyAlignment="1">
      <alignment vertical="center" wrapText="1"/>
    </xf>
    <xf numFmtId="0" fontId="13" fillId="0" borderId="77" xfId="0" applyFont="1" applyBorder="1" applyAlignment="1" applyProtection="1">
      <alignment horizontal="left" vertical="center" wrapText="1"/>
      <protection locked="0"/>
    </xf>
    <xf numFmtId="0" fontId="13" fillId="0" borderId="77" xfId="0" applyFont="1" applyBorder="1" applyAlignment="1" applyProtection="1">
      <alignment horizontal="center" vertical="center"/>
      <protection locked="0"/>
    </xf>
    <xf numFmtId="0" fontId="14" fillId="0" borderId="77" xfId="0" applyFont="1" applyBorder="1" applyAlignment="1">
      <alignment horizontal="center" vertical="center"/>
    </xf>
    <xf numFmtId="0" fontId="13" fillId="0" borderId="77" xfId="0" applyFont="1" applyBorder="1" applyAlignment="1">
      <alignment horizontal="center" vertical="center" wrapText="1"/>
    </xf>
    <xf numFmtId="0" fontId="0" fillId="0" borderId="0" xfId="0" applyAlignment="1">
      <alignment horizontal="center"/>
    </xf>
    <xf numFmtId="4" fontId="4" fillId="0" borderId="48" xfId="0" applyNumberFormat="1" applyFont="1" applyBorder="1" applyAlignment="1">
      <alignment horizontal="center" vertical="center"/>
    </xf>
    <xf numFmtId="0" fontId="17" fillId="4" borderId="18"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 fillId="0" borderId="69" xfId="0" applyFont="1" applyBorder="1" applyAlignment="1">
      <alignment horizontal="center" vertical="center" wrapText="1"/>
    </xf>
    <xf numFmtId="0" fontId="10" fillId="0" borderId="82" xfId="0" applyFont="1" applyBorder="1" applyAlignment="1">
      <alignment vertical="center"/>
    </xf>
    <xf numFmtId="2" fontId="13" fillId="0" borderId="83" xfId="0" applyNumberFormat="1" applyFont="1" applyBorder="1" applyAlignment="1" applyProtection="1">
      <alignment horizontal="center" vertical="center"/>
      <protection locked="0"/>
    </xf>
    <xf numFmtId="44" fontId="3" fillId="6" borderId="84" xfId="2" applyFont="1" applyFill="1" applyBorder="1" applyAlignment="1" applyProtection="1">
      <alignment vertical="center"/>
    </xf>
    <xf numFmtId="44" fontId="13" fillId="0" borderId="85" xfId="2" applyFont="1" applyFill="1" applyBorder="1" applyAlignment="1" applyProtection="1">
      <alignment vertical="center"/>
    </xf>
    <xf numFmtId="0" fontId="14" fillId="2" borderId="3" xfId="0" applyFont="1" applyFill="1" applyBorder="1" applyAlignment="1">
      <alignment horizontal="center" vertical="center" wrapText="1"/>
    </xf>
    <xf numFmtId="4" fontId="23" fillId="6" borderId="8" xfId="0" applyNumberFormat="1" applyFont="1" applyFill="1" applyBorder="1" applyAlignment="1">
      <alignment horizontal="center" vertical="center"/>
    </xf>
    <xf numFmtId="4" fontId="38" fillId="6" borderId="8" xfId="0" applyNumberFormat="1" applyFont="1" applyFill="1" applyBorder="1" applyAlignment="1">
      <alignment horizontal="center" vertical="center"/>
    </xf>
    <xf numFmtId="0" fontId="13" fillId="14" borderId="77" xfId="0" applyFont="1" applyFill="1" applyBorder="1" applyAlignment="1">
      <alignment horizontal="center" vertical="center"/>
    </xf>
    <xf numFmtId="0" fontId="13" fillId="14" borderId="77" xfId="0" applyFont="1" applyFill="1" applyBorder="1" applyAlignment="1">
      <alignment vertical="center" wrapText="1"/>
    </xf>
    <xf numFmtId="0" fontId="13" fillId="14" borderId="77" xfId="0" applyFont="1" applyFill="1" applyBorder="1" applyAlignment="1">
      <alignment horizontal="center" vertical="center" wrapText="1"/>
    </xf>
    <xf numFmtId="0" fontId="13" fillId="14" borderId="77" xfId="0" applyFont="1" applyFill="1" applyBorder="1" applyAlignment="1">
      <alignment horizontal="left" vertical="center"/>
    </xf>
    <xf numFmtId="0" fontId="0" fillId="14" borderId="77" xfId="0" applyFill="1" applyBorder="1"/>
    <xf numFmtId="0" fontId="19" fillId="4" borderId="2" xfId="0" applyFont="1" applyFill="1" applyBorder="1" applyAlignment="1">
      <alignment horizontal="left" vertical="center" wrapText="1" indent="1"/>
    </xf>
    <xf numFmtId="0" fontId="2" fillId="8" borderId="26" xfId="0" applyFont="1" applyFill="1" applyBorder="1" applyAlignment="1">
      <alignment horizontal="left" vertical="center" wrapText="1" indent="2"/>
    </xf>
    <xf numFmtId="0" fontId="2" fillId="8" borderId="22" xfId="0" applyFont="1" applyFill="1" applyBorder="1" applyAlignment="1">
      <alignment horizontal="left" vertical="center" wrapText="1" indent="2"/>
    </xf>
    <xf numFmtId="0" fontId="2" fillId="8" borderId="23" xfId="0" applyFont="1" applyFill="1" applyBorder="1" applyAlignment="1">
      <alignment horizontal="left" vertical="center" wrapText="1" indent="2"/>
    </xf>
    <xf numFmtId="0" fontId="15" fillId="0" borderId="16"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7" fillId="10" borderId="75" xfId="0" applyFont="1" applyFill="1" applyBorder="1" applyAlignment="1">
      <alignment horizontal="center" vertical="center" wrapText="1"/>
    </xf>
    <xf numFmtId="0" fontId="17" fillId="10" borderId="76" xfId="0" applyFont="1" applyFill="1" applyBorder="1" applyAlignment="1">
      <alignment horizontal="center" vertical="center" wrapText="1"/>
    </xf>
    <xf numFmtId="0" fontId="17" fillId="10" borderId="53" xfId="0" applyFont="1" applyFill="1" applyBorder="1" applyAlignment="1">
      <alignment horizontal="center" vertical="center" wrapText="1"/>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4" fontId="4" fillId="7" borderId="46" xfId="0" applyNumberFormat="1" applyFont="1" applyFill="1" applyBorder="1" applyAlignment="1">
      <alignment horizontal="right" vertical="center"/>
    </xf>
    <xf numFmtId="4" fontId="4" fillId="7" borderId="47" xfId="0" applyNumberFormat="1" applyFont="1" applyFill="1" applyBorder="1" applyAlignment="1">
      <alignment horizontal="right" vertical="center"/>
    </xf>
    <xf numFmtId="0" fontId="4" fillId="0" borderId="32" xfId="0" applyFont="1" applyBorder="1" applyAlignment="1">
      <alignment horizontal="right" vertical="center"/>
    </xf>
    <xf numFmtId="0" fontId="4" fillId="0" borderId="24" xfId="0" applyFont="1" applyBorder="1" applyAlignment="1">
      <alignment horizontal="right" vertical="center"/>
    </xf>
    <xf numFmtId="0" fontId="4" fillId="0" borderId="45" xfId="0" applyFont="1" applyBorder="1" applyAlignment="1">
      <alignment horizontal="right" vertical="center"/>
    </xf>
    <xf numFmtId="0" fontId="2" fillId="0" borderId="39" xfId="0" applyFont="1" applyBorder="1" applyAlignment="1">
      <alignment horizontal="center" vertical="top" wrapText="1"/>
    </xf>
    <xf numFmtId="0" fontId="2" fillId="0" borderId="6" xfId="0" applyFont="1" applyBorder="1" applyAlignment="1">
      <alignment horizontal="center" vertical="top" wrapText="1"/>
    </xf>
    <xf numFmtId="0" fontId="2" fillId="13" borderId="17" xfId="0" applyFont="1" applyFill="1" applyBorder="1" applyAlignment="1">
      <alignment horizontal="left" vertical="center" wrapText="1" indent="1"/>
    </xf>
    <xf numFmtId="0" fontId="2" fillId="13" borderId="19" xfId="0" applyFont="1" applyFill="1" applyBorder="1" applyAlignment="1">
      <alignment horizontal="left" vertical="center" wrapText="1" indent="1"/>
    </xf>
    <xf numFmtId="0" fontId="2" fillId="13" borderId="12" xfId="0" applyFont="1" applyFill="1" applyBorder="1" applyAlignment="1">
      <alignment horizontal="left" vertical="center" wrapText="1" indent="1"/>
    </xf>
    <xf numFmtId="0" fontId="2" fillId="13" borderId="78" xfId="0" applyFont="1" applyFill="1" applyBorder="1" applyAlignment="1">
      <alignment horizontal="left" vertical="center" wrapText="1" indent="1"/>
    </xf>
    <xf numFmtId="0" fontId="2" fillId="13" borderId="79" xfId="0" applyFont="1" applyFill="1" applyBorder="1" applyAlignment="1">
      <alignment horizontal="left" vertical="center" wrapText="1" indent="1"/>
    </xf>
    <xf numFmtId="0" fontId="2" fillId="13" borderId="80" xfId="0" applyFont="1" applyFill="1" applyBorder="1" applyAlignment="1">
      <alignment horizontal="left" vertical="center" wrapText="1" indent="1"/>
    </xf>
    <xf numFmtId="0" fontId="15" fillId="0" borderId="33"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57" xfId="0" applyFont="1" applyBorder="1" applyAlignment="1">
      <alignment horizontal="left" vertical="center" wrapText="1"/>
    </xf>
    <xf numFmtId="0" fontId="2" fillId="4" borderId="0" xfId="0" applyFont="1" applyFill="1" applyAlignment="1">
      <alignment horizontal="center" vertical="top"/>
    </xf>
    <xf numFmtId="0" fontId="2" fillId="9" borderId="17" xfId="0" applyFont="1" applyFill="1" applyBorder="1" applyAlignment="1">
      <alignment horizontal="left" vertical="center" wrapText="1" indent="1"/>
    </xf>
    <xf numFmtId="0" fontId="2" fillId="9" borderId="19" xfId="0" applyFont="1" applyFill="1" applyBorder="1" applyAlignment="1">
      <alignment horizontal="left" vertical="center" wrapText="1" indent="1"/>
    </xf>
    <xf numFmtId="0" fontId="2" fillId="9" borderId="12" xfId="0" applyFont="1" applyFill="1" applyBorder="1" applyAlignment="1">
      <alignment horizontal="left" vertical="center" wrapText="1" inden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14" xfId="0" applyFont="1" applyBorder="1" applyAlignment="1" applyProtection="1">
      <alignment horizontal="center"/>
      <protection locked="0"/>
    </xf>
    <xf numFmtId="0" fontId="2" fillId="4" borderId="2" xfId="0" applyFont="1" applyFill="1" applyBorder="1" applyAlignment="1">
      <alignment horizontal="left" indent="1"/>
    </xf>
    <xf numFmtId="0" fontId="4" fillId="0" borderId="17" xfId="0" applyFont="1" applyBorder="1" applyAlignment="1">
      <alignment horizontal="center" vertical="top"/>
    </xf>
    <xf numFmtId="0" fontId="4" fillId="0" borderId="19" xfId="0" applyFont="1" applyBorder="1" applyAlignment="1">
      <alignment horizontal="center" vertical="top"/>
    </xf>
    <xf numFmtId="0" fontId="4" fillId="4" borderId="11"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2" fillId="2" borderId="17" xfId="0" applyFont="1" applyFill="1" applyBorder="1" applyAlignment="1">
      <alignment horizontal="left" vertical="center" indent="1"/>
    </xf>
    <xf numFmtId="0" fontId="7" fillId="2" borderId="19" xfId="0" applyFont="1" applyFill="1" applyBorder="1" applyAlignment="1">
      <alignment horizontal="left" vertical="center" indent="1"/>
    </xf>
    <xf numFmtId="0" fontId="7" fillId="2" borderId="12" xfId="0" applyFont="1" applyFill="1" applyBorder="1" applyAlignment="1">
      <alignment horizontal="left" vertical="center" indent="1"/>
    </xf>
    <xf numFmtId="0" fontId="2" fillId="2" borderId="19" xfId="0" applyFont="1" applyFill="1" applyBorder="1" applyAlignment="1">
      <alignment horizontal="left" vertical="center" indent="1"/>
    </xf>
    <xf numFmtId="0" fontId="2" fillId="2" borderId="12" xfId="0" applyFont="1" applyFill="1" applyBorder="1" applyAlignment="1">
      <alignment horizontal="left" vertical="center" indent="1"/>
    </xf>
    <xf numFmtId="0" fontId="16" fillId="0" borderId="17" xfId="0" applyFont="1" applyBorder="1" applyAlignment="1">
      <alignment horizontal="left" vertical="center" wrapText="1" indent="1"/>
    </xf>
    <xf numFmtId="0" fontId="16" fillId="0" borderId="19" xfId="0" applyFont="1" applyBorder="1" applyAlignment="1">
      <alignment horizontal="left" vertical="center" wrapText="1" indent="1"/>
    </xf>
    <xf numFmtId="0" fontId="16" fillId="0" borderId="12" xfId="0" applyFont="1" applyBorder="1" applyAlignment="1">
      <alignment horizontal="left" vertical="center" wrapText="1" indent="1"/>
    </xf>
    <xf numFmtId="0" fontId="27" fillId="0" borderId="0" xfId="0" applyFont="1" applyAlignment="1">
      <alignment horizontal="left" vertical="center" indent="4"/>
    </xf>
    <xf numFmtId="0" fontId="4" fillId="0" borderId="0" xfId="0" applyFont="1" applyAlignment="1">
      <alignment horizontal="left" vertical="center" indent="4"/>
    </xf>
    <xf numFmtId="0" fontId="2" fillId="10" borderId="17" xfId="0" applyFont="1" applyFill="1" applyBorder="1" applyAlignment="1">
      <alignment horizontal="right" vertical="center" wrapText="1" indent="1"/>
    </xf>
    <xf numFmtId="0" fontId="2" fillId="10" borderId="19" xfId="0" applyFont="1" applyFill="1" applyBorder="1" applyAlignment="1">
      <alignment horizontal="right" vertical="center" wrapText="1" inden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12" borderId="26" xfId="0" applyFont="1" applyFill="1" applyBorder="1" applyAlignment="1">
      <alignment horizontal="left" vertical="center" wrapText="1" indent="1"/>
    </xf>
    <xf numFmtId="0" fontId="2" fillId="12" borderId="22" xfId="0" applyFont="1" applyFill="1" applyBorder="1" applyAlignment="1">
      <alignment horizontal="left" vertical="center" wrapText="1" indent="1"/>
    </xf>
    <xf numFmtId="0" fontId="2" fillId="12" borderId="23" xfId="0" applyFont="1" applyFill="1" applyBorder="1" applyAlignment="1">
      <alignment horizontal="left" vertical="center" wrapText="1" indent="1"/>
    </xf>
    <xf numFmtId="0" fontId="4" fillId="0" borderId="49"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15" fillId="4" borderId="1" xfId="0" applyFont="1" applyFill="1" applyBorder="1" applyAlignment="1">
      <alignment horizontal="left"/>
    </xf>
    <xf numFmtId="0" fontId="15" fillId="4" borderId="2" xfId="0" applyFont="1" applyFill="1" applyBorder="1" applyAlignment="1">
      <alignment horizontal="left"/>
    </xf>
    <xf numFmtId="0" fontId="15" fillId="4" borderId="3" xfId="0" applyFont="1" applyFill="1" applyBorder="1" applyAlignment="1">
      <alignment horizontal="left"/>
    </xf>
    <xf numFmtId="0" fontId="4" fillId="4" borderId="17" xfId="0" applyFont="1" applyFill="1" applyBorder="1" applyAlignment="1">
      <alignment horizontal="left" vertical="center"/>
    </xf>
    <xf numFmtId="0" fontId="4" fillId="4" borderId="19" xfId="0" applyFont="1" applyFill="1" applyBorder="1" applyAlignment="1">
      <alignment horizontal="left" vertical="center"/>
    </xf>
    <xf numFmtId="0" fontId="4" fillId="4" borderId="12" xfId="0" applyFont="1" applyFill="1" applyBorder="1" applyAlignment="1">
      <alignment horizontal="left" vertical="center"/>
    </xf>
    <xf numFmtId="0" fontId="4" fillId="0" borderId="58" xfId="0" applyFont="1" applyBorder="1" applyAlignment="1">
      <alignment horizontal="left" vertical="center" wrapText="1"/>
    </xf>
    <xf numFmtId="0" fontId="4" fillId="0" borderId="24" xfId="0" applyFont="1" applyBorder="1" applyAlignment="1">
      <alignment horizontal="left" vertical="center" wrapText="1"/>
    </xf>
    <xf numFmtId="0" fontId="4" fillId="0" borderId="32" xfId="0" applyFont="1" applyBorder="1" applyAlignment="1">
      <alignment horizontal="right" vertical="center" indent="1"/>
    </xf>
    <xf numFmtId="0" fontId="4" fillId="0" borderId="24" xfId="0" applyFont="1" applyBorder="1" applyAlignment="1">
      <alignment horizontal="right" vertical="center" indent="1"/>
    </xf>
    <xf numFmtId="0" fontId="4" fillId="0" borderId="45" xfId="0" applyFont="1" applyBorder="1" applyAlignment="1">
      <alignment horizontal="right" vertical="center" indent="1"/>
    </xf>
    <xf numFmtId="44" fontId="4" fillId="0" borderId="15" xfId="2" applyFont="1" applyFill="1" applyBorder="1" applyAlignment="1" applyProtection="1">
      <alignment horizontal="right" vertical="center"/>
      <protection locked="0"/>
    </xf>
    <xf numFmtId="44" fontId="4" fillId="0" borderId="0" xfId="2" applyFont="1" applyFill="1" applyBorder="1" applyAlignment="1" applyProtection="1">
      <alignment horizontal="right" vertical="center"/>
      <protection locked="0"/>
    </xf>
    <xf numFmtId="44" fontId="4" fillId="0" borderId="68" xfId="2" applyFont="1" applyFill="1" applyBorder="1" applyAlignment="1" applyProtection="1">
      <alignment horizontal="right" vertical="center"/>
      <protection locked="0"/>
    </xf>
    <xf numFmtId="164" fontId="17" fillId="5" borderId="42" xfId="0" applyNumberFormat="1" applyFont="1" applyFill="1" applyBorder="1" applyAlignment="1">
      <alignment horizontal="right" vertical="center"/>
    </xf>
    <xf numFmtId="164" fontId="17" fillId="5" borderId="43" xfId="0" applyNumberFormat="1" applyFont="1" applyFill="1" applyBorder="1" applyAlignment="1">
      <alignment horizontal="right" vertical="center"/>
    </xf>
    <xf numFmtId="164" fontId="17" fillId="5" borderId="44" xfId="0" applyNumberFormat="1" applyFont="1" applyFill="1" applyBorder="1" applyAlignment="1">
      <alignment horizontal="right" vertical="center"/>
    </xf>
    <xf numFmtId="0" fontId="34" fillId="0" borderId="17" xfId="0" applyFont="1" applyBorder="1" applyAlignment="1">
      <alignment horizontal="left" vertical="center" wrapText="1"/>
    </xf>
    <xf numFmtId="0" fontId="34" fillId="0" borderId="19" xfId="0" applyFont="1" applyBorder="1" applyAlignment="1">
      <alignment horizontal="left" vertical="center" wrapText="1"/>
    </xf>
    <xf numFmtId="0" fontId="34" fillId="0" borderId="14" xfId="0" applyFont="1" applyBorder="1" applyAlignment="1">
      <alignment horizontal="left" vertical="center" wrapText="1"/>
    </xf>
    <xf numFmtId="0" fontId="34" fillId="0" borderId="4" xfId="0" applyFont="1" applyBorder="1" applyAlignment="1">
      <alignment horizontal="left" vertical="center" wrapText="1"/>
    </xf>
    <xf numFmtId="44" fontId="2" fillId="0" borderId="63" xfId="2" applyFont="1" applyBorder="1" applyAlignment="1">
      <alignment horizontal="center" vertical="center"/>
    </xf>
    <xf numFmtId="44" fontId="2" fillId="0" borderId="61" xfId="2" applyFont="1" applyBorder="1" applyAlignment="1">
      <alignment horizontal="center" vertical="center"/>
    </xf>
    <xf numFmtId="44" fontId="2" fillId="0" borderId="64" xfId="2" applyFont="1" applyBorder="1" applyAlignment="1">
      <alignment horizontal="center" vertical="center"/>
    </xf>
    <xf numFmtId="0" fontId="2" fillId="11" borderId="17" xfId="0" applyFont="1" applyFill="1" applyBorder="1" applyAlignment="1">
      <alignment horizontal="right" vertical="center" wrapText="1" indent="1"/>
    </xf>
    <xf numFmtId="0" fontId="2" fillId="11" borderId="19" xfId="0" applyFont="1" applyFill="1" applyBorder="1" applyAlignment="1">
      <alignment horizontal="right" vertical="center" wrapText="1" indent="1"/>
    </xf>
    <xf numFmtId="44" fontId="2" fillId="11" borderId="52" xfId="2" applyFont="1" applyFill="1" applyBorder="1" applyAlignment="1">
      <alignment horizontal="center" vertical="center"/>
    </xf>
    <xf numFmtId="44" fontId="2" fillId="11" borderId="53" xfId="2" applyFont="1" applyFill="1" applyBorder="1" applyAlignment="1">
      <alignment horizontal="center" vertical="center"/>
    </xf>
    <xf numFmtId="0" fontId="4" fillId="0" borderId="32" xfId="0" applyFont="1" applyBorder="1" applyAlignment="1">
      <alignment horizontal="right" vertical="center" wrapText="1"/>
    </xf>
    <xf numFmtId="0" fontId="4" fillId="0" borderId="24" xfId="0" applyFont="1" applyBorder="1" applyAlignment="1">
      <alignment horizontal="right" vertical="center" wrapText="1"/>
    </xf>
    <xf numFmtId="0" fontId="4" fillId="0" borderId="45" xfId="0" applyFont="1" applyBorder="1" applyAlignment="1">
      <alignment horizontal="right" vertical="center" wrapText="1"/>
    </xf>
    <xf numFmtId="0" fontId="17" fillId="4"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8" fillId="4" borderId="15" xfId="0" applyFont="1" applyFill="1" applyBorder="1" applyAlignment="1">
      <alignment horizontal="center"/>
    </xf>
    <xf numFmtId="0" fontId="8" fillId="4" borderId="0" xfId="0" applyFont="1" applyFill="1" applyAlignment="1">
      <alignment horizontal="center"/>
    </xf>
    <xf numFmtId="0" fontId="8" fillId="4" borderId="18" xfId="0" applyFont="1" applyFill="1" applyBorder="1" applyAlignment="1">
      <alignment horizontal="center"/>
    </xf>
    <xf numFmtId="0" fontId="2" fillId="4" borderId="15" xfId="0" applyFont="1" applyFill="1" applyBorder="1" applyAlignment="1">
      <alignment horizontal="center" wrapText="1"/>
    </xf>
    <xf numFmtId="0" fontId="2" fillId="4" borderId="0" xfId="0" applyFont="1" applyFill="1" applyAlignment="1">
      <alignment horizontal="center" wrapText="1"/>
    </xf>
    <xf numFmtId="0" fontId="2" fillId="4" borderId="18" xfId="0" applyFont="1" applyFill="1" applyBorder="1" applyAlignment="1">
      <alignment horizontal="center" wrapText="1"/>
    </xf>
    <xf numFmtId="0" fontId="9" fillId="4" borderId="11" xfId="0" applyFont="1" applyFill="1" applyBorder="1" applyAlignment="1">
      <alignment horizontal="center"/>
    </xf>
    <xf numFmtId="0" fontId="9" fillId="4" borderId="14" xfId="0" applyFont="1" applyFill="1" applyBorder="1" applyAlignment="1">
      <alignment horizontal="center"/>
    </xf>
    <xf numFmtId="0" fontId="9" fillId="4" borderId="4" xfId="0" applyFont="1" applyFill="1" applyBorder="1" applyAlignment="1">
      <alignment horizontal="center"/>
    </xf>
    <xf numFmtId="165" fontId="4" fillId="4" borderId="15" xfId="0" applyNumberFormat="1" applyFont="1" applyFill="1" applyBorder="1" applyAlignment="1" applyProtection="1">
      <alignment horizontal="left" vertical="center"/>
      <protection locked="0"/>
    </xf>
    <xf numFmtId="165" fontId="4" fillId="4" borderId="0" xfId="0" applyNumberFormat="1" applyFont="1" applyFill="1" applyAlignment="1" applyProtection="1">
      <alignment horizontal="left" vertical="center"/>
      <protection locked="0"/>
    </xf>
    <xf numFmtId="0" fontId="4" fillId="4" borderId="15" xfId="0" applyFont="1" applyFill="1" applyBorder="1" applyAlignment="1" applyProtection="1">
      <alignment horizontal="center"/>
      <protection locked="0"/>
    </xf>
    <xf numFmtId="0" fontId="4" fillId="4" borderId="18" xfId="0" applyFont="1" applyFill="1" applyBorder="1" applyAlignment="1" applyProtection="1">
      <alignment horizontal="center"/>
      <protection locked="0"/>
    </xf>
    <xf numFmtId="0" fontId="15" fillId="4" borderId="15" xfId="0" applyFont="1" applyFill="1" applyBorder="1" applyAlignment="1">
      <alignment horizontal="left"/>
    </xf>
    <xf numFmtId="0" fontId="15" fillId="4" borderId="18" xfId="0" applyFont="1" applyFill="1" applyBorder="1" applyAlignment="1">
      <alignment horizontal="left"/>
    </xf>
    <xf numFmtId="0" fontId="15" fillId="4" borderId="0" xfId="0" applyFont="1" applyFill="1" applyAlignment="1">
      <alignment horizontal="left"/>
    </xf>
    <xf numFmtId="0" fontId="2" fillId="4" borderId="11" xfId="0" applyFont="1" applyFill="1" applyBorder="1" applyAlignment="1" applyProtection="1">
      <alignment horizontal="left" vertical="center"/>
      <protection locked="0"/>
    </xf>
    <xf numFmtId="0" fontId="2" fillId="4" borderId="14"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15" fillId="4" borderId="1" xfId="0" applyFont="1" applyFill="1" applyBorder="1" applyAlignment="1">
      <alignment horizontal="left" vertical="center"/>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3" borderId="1" xfId="0" applyFont="1" applyFill="1" applyBorder="1" applyAlignment="1">
      <alignment horizontal="left"/>
    </xf>
    <xf numFmtId="0" fontId="15" fillId="3" borderId="2" xfId="0" applyFont="1" applyFill="1" applyBorder="1" applyAlignment="1">
      <alignment horizontal="left"/>
    </xf>
    <xf numFmtId="0" fontId="15" fillId="3" borderId="3" xfId="0" applyFont="1" applyFill="1" applyBorder="1" applyAlignment="1">
      <alignment horizontal="left"/>
    </xf>
    <xf numFmtId="0" fontId="2" fillId="3" borderId="11" xfId="0" applyFont="1" applyFill="1" applyBorder="1" applyAlignment="1">
      <alignment horizontal="left" vertical="center"/>
    </xf>
    <xf numFmtId="0" fontId="2" fillId="3" borderId="14" xfId="0" applyFont="1" applyFill="1" applyBorder="1" applyAlignment="1">
      <alignment horizontal="left" vertical="center"/>
    </xf>
    <xf numFmtId="0" fontId="2" fillId="3" borderId="4" xfId="0" applyFont="1" applyFill="1" applyBorder="1" applyAlignment="1">
      <alignment horizontal="left" vertical="center"/>
    </xf>
    <xf numFmtId="165" fontId="4" fillId="4" borderId="11" xfId="0" applyNumberFormat="1" applyFont="1" applyFill="1" applyBorder="1" applyAlignment="1" applyProtection="1">
      <alignment horizontal="left" vertical="center"/>
      <protection locked="0"/>
    </xf>
    <xf numFmtId="165" fontId="4" fillId="4" borderId="14" xfId="0" applyNumberFormat="1" applyFont="1" applyFill="1" applyBorder="1" applyAlignment="1" applyProtection="1">
      <alignment horizontal="left" vertical="center"/>
      <protection locked="0"/>
    </xf>
    <xf numFmtId="0" fontId="13" fillId="4" borderId="0" xfId="0" applyFont="1" applyFill="1" applyAlignment="1">
      <alignment horizontal="right" indent="1"/>
    </xf>
    <xf numFmtId="0" fontId="13" fillId="4" borderId="0" xfId="0" applyFont="1" applyFill="1" applyAlignment="1">
      <alignment horizontal="right"/>
    </xf>
    <xf numFmtId="0" fontId="0" fillId="4" borderId="0" xfId="0" applyFill="1" applyAlignment="1">
      <alignment horizontal="right"/>
    </xf>
    <xf numFmtId="0" fontId="4" fillId="4" borderId="14" xfId="0" applyFont="1" applyFill="1" applyBorder="1" applyAlignment="1" applyProtection="1">
      <alignment horizontal="center"/>
      <protection locked="0"/>
    </xf>
    <xf numFmtId="0" fontId="11" fillId="0" borderId="0" xfId="1" applyFont="1" applyAlignment="1" applyProtection="1"/>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2" fillId="0" borderId="69" xfId="0" applyFont="1" applyBorder="1" applyAlignment="1">
      <alignment horizontal="left" vertical="center" wrapText="1" indent="1"/>
    </xf>
    <xf numFmtId="0" fontId="2" fillId="0" borderId="70"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36" xfId="0" applyFont="1" applyBorder="1" applyAlignment="1">
      <alignment horizontal="left" vertical="center" wrapText="1" inden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4" fillId="0" borderId="11"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81" xfId="0" applyFont="1" applyBorder="1" applyAlignment="1">
      <alignment horizontal="left" vertical="center" wrapText="1"/>
    </xf>
    <xf numFmtId="0" fontId="4" fillId="0" borderId="70" xfId="0" applyFont="1" applyBorder="1" applyAlignment="1">
      <alignment horizontal="left" vertical="center" wrapText="1"/>
    </xf>
    <xf numFmtId="0" fontId="12" fillId="0" borderId="14" xfId="0" applyFont="1" applyBorder="1" applyAlignment="1">
      <alignment horizontal="center" vertical="center" wrapText="1"/>
    </xf>
    <xf numFmtId="0" fontId="15" fillId="0" borderId="26" xfId="0" applyFont="1" applyBorder="1" applyAlignment="1" applyProtection="1">
      <alignment horizontal="left" indent="1"/>
      <protection locked="0"/>
    </xf>
    <xf numFmtId="0" fontId="15" fillId="0" borderId="22" xfId="0" applyFont="1" applyBorder="1" applyAlignment="1" applyProtection="1">
      <alignment horizontal="left" indent="1"/>
      <protection locked="0"/>
    </xf>
    <xf numFmtId="0" fontId="15" fillId="0" borderId="23" xfId="0" applyFont="1" applyBorder="1" applyAlignment="1" applyProtection="1">
      <alignment horizontal="left" indent="1"/>
      <protection locked="0"/>
    </xf>
    <xf numFmtId="0" fontId="15" fillId="0" borderId="32" xfId="0" applyFont="1" applyBorder="1" applyAlignment="1" applyProtection="1">
      <alignment horizontal="left" indent="1"/>
      <protection locked="0"/>
    </xf>
    <xf numFmtId="0" fontId="15" fillId="0" borderId="24" xfId="0" applyFont="1" applyBorder="1" applyAlignment="1" applyProtection="1">
      <alignment horizontal="left" indent="1"/>
      <protection locked="0"/>
    </xf>
    <xf numFmtId="0" fontId="15" fillId="0" borderId="25" xfId="0" applyFont="1" applyBorder="1" applyAlignment="1" applyProtection="1">
      <alignment horizontal="left" indent="1"/>
      <protection locked="0"/>
    </xf>
    <xf numFmtId="0" fontId="2" fillId="0" borderId="60" xfId="0" applyFont="1" applyBorder="1" applyAlignment="1">
      <alignment horizontal="left" vertical="center" wrapText="1"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11" fillId="4" borderId="0" xfId="1" applyFont="1" applyFill="1" applyAlignment="1" applyProtection="1">
      <alignment horizontal="center"/>
    </xf>
    <xf numFmtId="0" fontId="17" fillId="11" borderId="75" xfId="0" applyFont="1" applyFill="1" applyBorder="1" applyAlignment="1">
      <alignment horizontal="center" vertical="center" wrapText="1"/>
    </xf>
    <xf numFmtId="0" fontId="17" fillId="11" borderId="76" xfId="0" applyFont="1" applyFill="1" applyBorder="1" applyAlignment="1">
      <alignment horizontal="center" vertical="center" wrapText="1"/>
    </xf>
    <xf numFmtId="0" fontId="17" fillId="11" borderId="53" xfId="0" applyFont="1" applyFill="1" applyBorder="1" applyAlignment="1">
      <alignment horizontal="center" vertical="center" wrapText="1"/>
    </xf>
    <xf numFmtId="0" fontId="8" fillId="4" borderId="2" xfId="0" applyFont="1" applyFill="1" applyBorder="1" applyAlignment="1">
      <alignment horizontal="left" indent="1"/>
    </xf>
    <xf numFmtId="44" fontId="8" fillId="10" borderId="52" xfId="2" applyFont="1" applyFill="1" applyBorder="1" applyAlignment="1">
      <alignment horizontal="center" vertical="center"/>
    </xf>
    <xf numFmtId="44" fontId="8" fillId="10" borderId="53" xfId="2" applyFont="1" applyFill="1" applyBorder="1" applyAlignment="1">
      <alignment horizontal="center" vertical="center"/>
    </xf>
    <xf numFmtId="0" fontId="4" fillId="4" borderId="11"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15" fillId="0" borderId="32" xfId="0" quotePrefix="1" applyFont="1" applyBorder="1" applyAlignment="1">
      <alignment horizontal="center" vertical="center" wrapText="1"/>
    </xf>
    <xf numFmtId="0" fontId="15" fillId="0" borderId="24" xfId="0" quotePrefix="1" applyFont="1" applyBorder="1" applyAlignment="1">
      <alignment horizontal="center" vertical="center" wrapText="1"/>
    </xf>
    <xf numFmtId="0" fontId="15" fillId="0" borderId="25" xfId="0" quotePrefix="1" applyFont="1" applyBorder="1" applyAlignment="1">
      <alignment horizontal="center" vertical="center" wrapText="1"/>
    </xf>
    <xf numFmtId="0" fontId="2" fillId="3" borderId="14" xfId="0" applyFont="1" applyFill="1" applyBorder="1" applyAlignment="1">
      <alignment horizontal="center"/>
    </xf>
    <xf numFmtId="165" fontId="4" fillId="4" borderId="15" xfId="0" applyNumberFormat="1" applyFont="1" applyFill="1" applyBorder="1" applyAlignment="1" applyProtection="1">
      <alignment horizontal="left"/>
      <protection locked="0"/>
    </xf>
    <xf numFmtId="165" fontId="4" fillId="4" borderId="0" xfId="0" applyNumberFormat="1" applyFont="1" applyFill="1" applyAlignment="1" applyProtection="1">
      <alignment horizontal="left"/>
      <protection locked="0"/>
    </xf>
    <xf numFmtId="0" fontId="4" fillId="4" borderId="11" xfId="0" applyFont="1" applyFill="1" applyBorder="1" applyAlignment="1" applyProtection="1">
      <alignment horizontal="center"/>
      <protection locked="0"/>
    </xf>
    <xf numFmtId="0" fontId="16" fillId="4" borderId="1" xfId="0" applyFont="1" applyFill="1" applyBorder="1" applyAlignment="1">
      <alignment horizontal="left" vertical="top"/>
    </xf>
    <xf numFmtId="0" fontId="16" fillId="4" borderId="2" xfId="0" applyFont="1" applyFill="1" applyBorder="1" applyAlignment="1">
      <alignment horizontal="left" vertical="top"/>
    </xf>
    <xf numFmtId="0" fontId="16" fillId="4" borderId="3" xfId="0" applyFont="1" applyFill="1" applyBorder="1" applyAlignment="1">
      <alignment horizontal="left" vertical="top"/>
    </xf>
    <xf numFmtId="0" fontId="15" fillId="0" borderId="37" xfId="0" quotePrefix="1" applyFont="1" applyBorder="1" applyAlignment="1">
      <alignment horizontal="center" vertical="center" wrapText="1"/>
    </xf>
    <xf numFmtId="0" fontId="15" fillId="0" borderId="20" xfId="0" quotePrefix="1" applyFont="1" applyBorder="1" applyAlignment="1">
      <alignment horizontal="center" vertical="center" wrapText="1"/>
    </xf>
    <xf numFmtId="0" fontId="15" fillId="0" borderId="8" xfId="0" quotePrefix="1" applyFont="1" applyBorder="1" applyAlignment="1">
      <alignment horizontal="center" vertical="center" wrapText="1"/>
    </xf>
    <xf numFmtId="0" fontId="4" fillId="4" borderId="11"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165" fontId="4" fillId="4" borderId="11" xfId="0" applyNumberFormat="1" applyFont="1" applyFill="1" applyBorder="1" applyAlignment="1" applyProtection="1">
      <alignment horizontal="left"/>
      <protection locked="0"/>
    </xf>
    <xf numFmtId="165" fontId="4" fillId="4" borderId="14" xfId="0" applyNumberFormat="1" applyFont="1" applyFill="1" applyBorder="1" applyAlignment="1" applyProtection="1">
      <alignment horizontal="left"/>
      <protection locked="0"/>
    </xf>
    <xf numFmtId="165" fontId="4" fillId="4" borderId="4" xfId="0" applyNumberFormat="1" applyFont="1" applyFill="1" applyBorder="1" applyAlignment="1" applyProtection="1">
      <alignment horizontal="left"/>
      <protection locked="0"/>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15" fillId="0" borderId="26" xfId="0" quotePrefix="1" applyFont="1" applyBorder="1" applyAlignment="1">
      <alignment horizontal="center" vertical="center" wrapText="1"/>
    </xf>
    <xf numFmtId="0" fontId="15" fillId="0" borderId="22" xfId="0" quotePrefix="1" applyFont="1" applyBorder="1" applyAlignment="1">
      <alignment horizontal="center" vertical="center" wrapText="1"/>
    </xf>
    <xf numFmtId="0" fontId="15" fillId="0" borderId="23" xfId="0" quotePrefix="1" applyFont="1" applyBorder="1" applyAlignment="1">
      <alignment horizontal="center" vertical="center" wrapText="1"/>
    </xf>
    <xf numFmtId="0" fontId="16" fillId="4" borderId="11" xfId="0" applyFont="1" applyFill="1" applyBorder="1" applyAlignment="1" applyProtection="1">
      <alignment horizontal="center" vertical="top"/>
      <protection locked="0"/>
    </xf>
    <xf numFmtId="0" fontId="16" fillId="4" borderId="14" xfId="0" applyFont="1" applyFill="1" applyBorder="1" applyAlignment="1" applyProtection="1">
      <alignment horizontal="center" vertical="top"/>
      <protection locked="0"/>
    </xf>
    <xf numFmtId="0" fontId="16" fillId="4" borderId="4" xfId="0" applyFont="1" applyFill="1" applyBorder="1" applyAlignment="1" applyProtection="1">
      <alignment horizontal="center" vertical="top"/>
      <protection locked="0"/>
    </xf>
  </cellXfs>
  <cellStyles count="3">
    <cellStyle name="Lien hypertexte" xfId="1" builtinId="8"/>
    <cellStyle name="Monétaire" xfId="2" builtinId="4"/>
    <cellStyle name="Normal" xfId="0" builtinId="0"/>
  </cellStyles>
  <dxfs count="0"/>
  <tableStyles count="1" defaultTableStyle="TableStyleMedium2" defaultPivotStyle="PivotStyleLight16">
    <tableStyle name="Invisible" pivot="0" table="0" count="0" xr9:uid="{6342EFC0-82F6-484C-9F49-05ACEEAAC957}"/>
  </tableStyles>
  <colors>
    <mruColors>
      <color rgb="FFFFF8E5"/>
      <color rgb="FFFF66FF"/>
      <color rgb="FF94B3E0"/>
      <color rgb="FF91ACE3"/>
      <color rgb="FF3366CC"/>
      <color rgb="FF378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2200275</xdr:colOff>
      <xdr:row>1</xdr:row>
      <xdr:rowOff>480391</xdr:rowOff>
    </xdr:from>
    <xdr:to>
      <xdr:col>6</xdr:col>
      <xdr:colOff>600075</xdr:colOff>
      <xdr:row>1</xdr:row>
      <xdr:rowOff>786847</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590925" y="547066"/>
          <a:ext cx="3362325" cy="306456"/>
        </a:xfrm>
        <a:prstGeom prst="rect">
          <a:avLst/>
        </a:prstGeom>
        <a:solidFill>
          <a:srgbClr val="94B3E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A" sz="1800" b="1" baseline="0">
              <a:solidFill>
                <a:sysClr val="windowText" lastClr="000000"/>
              </a:solidFill>
              <a:latin typeface="Arial Black" panose="020B0A04020102020204" pitchFamily="34" charset="0"/>
            </a:rPr>
            <a:t>LET et LEDCD</a:t>
          </a: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39</xdr:row>
          <xdr:rowOff>9525</xdr:rowOff>
        </xdr:from>
        <xdr:to>
          <xdr:col>1</xdr:col>
          <xdr:colOff>466725</xdr:colOff>
          <xdr:row>39</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1</xdr:col>
          <xdr:colOff>466725</xdr:colOff>
          <xdr:row>40</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9525</xdr:rowOff>
        </xdr:from>
        <xdr:to>
          <xdr:col>1</xdr:col>
          <xdr:colOff>466725</xdr:colOff>
          <xdr:row>41</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9525</xdr:rowOff>
        </xdr:from>
        <xdr:to>
          <xdr:col>1</xdr:col>
          <xdr:colOff>466725</xdr:colOff>
          <xdr:row>42</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123</xdr:row>
          <xdr:rowOff>9525</xdr:rowOff>
        </xdr:from>
        <xdr:to>
          <xdr:col>1</xdr:col>
          <xdr:colOff>466725</xdr:colOff>
          <xdr:row>124</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121</xdr:row>
          <xdr:rowOff>38100</xdr:rowOff>
        </xdr:from>
        <xdr:to>
          <xdr:col>1</xdr:col>
          <xdr:colOff>466725</xdr:colOff>
          <xdr:row>122</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40585</xdr:colOff>
      <xdr:row>1</xdr:row>
      <xdr:rowOff>40259</xdr:rowOff>
    </xdr:from>
    <xdr:to>
      <xdr:col>3</xdr:col>
      <xdr:colOff>637069</xdr:colOff>
      <xdr:row>1</xdr:row>
      <xdr:rowOff>874556</xdr:rowOff>
    </xdr:to>
    <xdr:pic>
      <xdr:nvPicPr>
        <xdr:cNvPr id="1154" name="Image 1">
          <a:extLst>
            <a:ext uri="{FF2B5EF4-FFF2-40B4-BE49-F238E27FC236}">
              <a16:creationId xmlns:a16="http://schemas.microsoft.com/office/drawing/2014/main" id="{00000000-0008-0000-0000-00008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54885" y="106934"/>
          <a:ext cx="1780759" cy="824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124</xdr:row>
          <xdr:rowOff>9525</xdr:rowOff>
        </xdr:from>
        <xdr:to>
          <xdr:col>1</xdr:col>
          <xdr:colOff>466725</xdr:colOff>
          <xdr:row>125</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redevances@environnement.gouv.qc.ca" TargetMode="External"/><Relationship Id="rId1" Type="http://schemas.openxmlformats.org/officeDocument/2006/relationships/hyperlink" Target="mailto:redevances@environnement.gouv.qc.c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M131"/>
  <sheetViews>
    <sheetView tabSelected="1" zoomScaleNormal="100" workbookViewId="0">
      <selection activeCell="D89" sqref="D89:G89"/>
    </sheetView>
  </sheetViews>
  <sheetFormatPr baseColWidth="10" defaultColWidth="8.7109375" defaultRowHeight="12.75" x14ac:dyDescent="0.2"/>
  <cols>
    <col min="1" max="1" width="1.7109375" customWidth="1"/>
    <col min="2" max="2" width="8.140625" customWidth="1"/>
    <col min="3" max="3" width="9.85546875" customWidth="1"/>
    <col min="4" max="4" width="32" customWidth="1"/>
    <col min="5" max="5" width="16.42578125" customWidth="1"/>
    <col min="6" max="6" width="22.28515625" customWidth="1"/>
    <col min="7" max="7" width="15.140625" customWidth="1"/>
    <col min="8" max="8" width="3.5703125" customWidth="1"/>
    <col min="9" max="9" width="17.140625" customWidth="1"/>
    <col min="10" max="10" width="9.42578125" customWidth="1"/>
    <col min="11" max="11" width="18.28515625" customWidth="1"/>
    <col min="12" max="12" width="1.7109375" customWidth="1"/>
    <col min="13" max="256" width="11.42578125" customWidth="1"/>
  </cols>
  <sheetData>
    <row r="1" spans="2:13" ht="5.25" customHeight="1" x14ac:dyDescent="0.2"/>
    <row r="2" spans="2:13" ht="91.5" customHeight="1" x14ac:dyDescent="0.2">
      <c r="B2" s="217"/>
      <c r="C2" s="218"/>
      <c r="D2" s="218"/>
      <c r="E2" s="218"/>
      <c r="F2" s="218"/>
      <c r="G2" s="218"/>
      <c r="H2" s="218"/>
      <c r="I2" s="218"/>
      <c r="J2" s="218"/>
      <c r="K2" s="219"/>
      <c r="M2" s="21"/>
    </row>
    <row r="3" spans="2:13" ht="20.100000000000001" customHeight="1" x14ac:dyDescent="0.25">
      <c r="B3" s="220" t="s">
        <v>0</v>
      </c>
      <c r="C3" s="221"/>
      <c r="D3" s="221"/>
      <c r="E3" s="221"/>
      <c r="F3" s="221"/>
      <c r="G3" s="221"/>
      <c r="H3" s="221"/>
      <c r="I3" s="221"/>
      <c r="J3" s="221"/>
      <c r="K3" s="222"/>
    </row>
    <row r="4" spans="2:13" ht="21" customHeight="1" x14ac:dyDescent="0.25">
      <c r="B4" s="223" t="s">
        <v>44</v>
      </c>
      <c r="C4" s="224"/>
      <c r="D4" s="224"/>
      <c r="E4" s="224"/>
      <c r="F4" s="224"/>
      <c r="G4" s="224"/>
      <c r="H4" s="224"/>
      <c r="I4" s="224"/>
      <c r="J4" s="224"/>
      <c r="K4" s="225"/>
    </row>
    <row r="5" spans="2:13" ht="20.100000000000001" customHeight="1" x14ac:dyDescent="0.25">
      <c r="B5" s="226" t="s">
        <v>52</v>
      </c>
      <c r="C5" s="227"/>
      <c r="D5" s="227"/>
      <c r="E5" s="227"/>
      <c r="F5" s="227"/>
      <c r="G5" s="227"/>
      <c r="H5" s="227"/>
      <c r="I5" s="227"/>
      <c r="J5" s="227"/>
      <c r="K5" s="228"/>
    </row>
    <row r="6" spans="2:13" ht="20.100000000000001" customHeight="1" x14ac:dyDescent="0.25">
      <c r="B6" s="85"/>
      <c r="C6" s="85"/>
      <c r="D6" s="85"/>
      <c r="E6" s="85"/>
      <c r="F6" s="85"/>
      <c r="G6" s="84"/>
      <c r="H6" s="84"/>
      <c r="I6" s="84"/>
      <c r="J6" s="84"/>
      <c r="K6" s="84"/>
    </row>
    <row r="7" spans="2:13" ht="21.75" customHeight="1" x14ac:dyDescent="0.2">
      <c r="B7" s="250" t="s">
        <v>57</v>
      </c>
      <c r="C7" s="250"/>
      <c r="D7" s="250"/>
      <c r="E7" s="253"/>
      <c r="F7" s="253"/>
      <c r="G7" s="66"/>
      <c r="H7" s="66"/>
      <c r="I7" s="7"/>
      <c r="J7" s="7"/>
      <c r="K7" s="7"/>
    </row>
    <row r="8" spans="2:13" ht="21" customHeight="1" x14ac:dyDescent="0.2">
      <c r="B8" s="250" t="s">
        <v>58</v>
      </c>
      <c r="C8" s="250"/>
      <c r="D8" s="250"/>
      <c r="E8" s="253"/>
      <c r="F8" s="253"/>
      <c r="G8" s="253"/>
      <c r="H8" s="253"/>
      <c r="I8" s="253"/>
      <c r="J8" s="253"/>
      <c r="K8" s="253"/>
    </row>
    <row r="9" spans="2:13" ht="21" customHeight="1" x14ac:dyDescent="0.25">
      <c r="B9" s="251" t="s">
        <v>59</v>
      </c>
      <c r="C9" s="252"/>
      <c r="D9" s="252"/>
      <c r="E9" s="291" t="str">
        <f>IF($E$8&lt;&gt;"",VLOOKUP($E$8,Installations!B2:C124,2,FALSE),"")</f>
        <v/>
      </c>
      <c r="F9" s="291"/>
      <c r="G9" s="291"/>
      <c r="H9" s="67"/>
      <c r="I9" s="67"/>
      <c r="J9" s="7"/>
      <c r="K9" s="7"/>
    </row>
    <row r="10" spans="2:13" s="4" customFormat="1" ht="53.25" customHeight="1" x14ac:dyDescent="0.25">
      <c r="B10" s="70" t="s">
        <v>1</v>
      </c>
      <c r="C10" s="8"/>
      <c r="D10" s="8"/>
      <c r="E10" s="9"/>
      <c r="F10" s="8"/>
      <c r="G10" s="8"/>
      <c r="H10" s="8"/>
      <c r="I10" s="8"/>
      <c r="J10" s="8"/>
      <c r="K10" s="8"/>
    </row>
    <row r="11" spans="2:13" s="3" customFormat="1" ht="20.100000000000001" customHeight="1" x14ac:dyDescent="0.2">
      <c r="B11" s="166" t="s">
        <v>2</v>
      </c>
      <c r="C11" s="169"/>
      <c r="D11" s="169"/>
      <c r="E11" s="169"/>
      <c r="F11" s="169"/>
      <c r="G11" s="169"/>
      <c r="H11" s="169"/>
      <c r="I11" s="169"/>
      <c r="J11" s="169"/>
      <c r="K11" s="170"/>
    </row>
    <row r="12" spans="2:13" ht="13.5" customHeight="1" x14ac:dyDescent="0.2">
      <c r="B12" s="233" t="s">
        <v>51</v>
      </c>
      <c r="C12" s="235"/>
      <c r="D12" s="235"/>
      <c r="E12" s="235"/>
      <c r="F12" s="235"/>
      <c r="G12" s="235"/>
      <c r="H12" s="235"/>
      <c r="I12" s="235"/>
      <c r="J12" s="235"/>
      <c r="K12" s="234"/>
    </row>
    <row r="13" spans="2:13" ht="19.5" customHeight="1" x14ac:dyDescent="0.2">
      <c r="B13" s="236"/>
      <c r="C13" s="237"/>
      <c r="D13" s="237"/>
      <c r="E13" s="237"/>
      <c r="F13" s="237"/>
      <c r="G13" s="237"/>
      <c r="H13" s="237"/>
      <c r="I13" s="237"/>
      <c r="J13" s="237"/>
      <c r="K13" s="238"/>
    </row>
    <row r="14" spans="2:13" ht="12" customHeight="1" x14ac:dyDescent="0.2">
      <c r="B14" s="239" t="s">
        <v>3</v>
      </c>
      <c r="C14" s="240"/>
      <c r="D14" s="240"/>
      <c r="E14" s="240"/>
      <c r="F14" s="241"/>
      <c r="G14" s="239" t="s">
        <v>4</v>
      </c>
      <c r="H14" s="240"/>
      <c r="I14" s="240"/>
      <c r="J14" s="241"/>
      <c r="K14" s="13" t="s">
        <v>5</v>
      </c>
    </row>
    <row r="15" spans="2:13" ht="19.5" customHeight="1" x14ac:dyDescent="0.2">
      <c r="B15" s="163"/>
      <c r="C15" s="164"/>
      <c r="D15" s="164"/>
      <c r="E15" s="164"/>
      <c r="F15" s="164"/>
      <c r="G15" s="163"/>
      <c r="H15" s="164"/>
      <c r="I15" s="164"/>
      <c r="J15" s="164"/>
      <c r="K15" s="57"/>
    </row>
    <row r="16" spans="2:13" s="1" customFormat="1" ht="13.5" customHeight="1" x14ac:dyDescent="0.2">
      <c r="B16" s="186" t="s">
        <v>6</v>
      </c>
      <c r="C16" s="187"/>
      <c r="D16" s="187"/>
      <c r="E16" s="187"/>
      <c r="F16" s="188"/>
      <c r="G16" s="242" t="s">
        <v>7</v>
      </c>
      <c r="H16" s="243"/>
      <c r="I16" s="243"/>
      <c r="J16" s="243"/>
      <c r="K16" s="244"/>
    </row>
    <row r="17" spans="2:11" ht="19.5" customHeight="1" x14ac:dyDescent="0.2">
      <c r="B17" s="248"/>
      <c r="C17" s="249"/>
      <c r="D17" s="249"/>
      <c r="E17" s="249"/>
      <c r="F17" s="249"/>
      <c r="G17" s="245" t="str">
        <f>IF($E$8&lt;&gt;"",VLOOKUP($E$8,Installations!B2:E124,3,FALSE),"")</f>
        <v/>
      </c>
      <c r="H17" s="246"/>
      <c r="I17" s="246"/>
      <c r="J17" s="246"/>
      <c r="K17" s="247"/>
    </row>
    <row r="18" spans="2:11" s="1" customFormat="1" ht="13.5" customHeight="1" x14ac:dyDescent="0.2">
      <c r="B18" s="186" t="s">
        <v>9</v>
      </c>
      <c r="C18" s="187"/>
      <c r="D18" s="187"/>
      <c r="E18" s="187"/>
      <c r="F18" s="188"/>
      <c r="G18" s="242" t="s">
        <v>8</v>
      </c>
      <c r="H18" s="243"/>
      <c r="I18" s="243"/>
      <c r="J18" s="243"/>
      <c r="K18" s="244"/>
    </row>
    <row r="19" spans="2:11" ht="19.5" customHeight="1" x14ac:dyDescent="0.2">
      <c r="B19" s="229"/>
      <c r="C19" s="230"/>
      <c r="D19" s="230"/>
      <c r="E19" s="230"/>
      <c r="F19" s="230"/>
      <c r="G19" s="245" t="str">
        <f>IF($E$8&lt;&gt;"",VLOOKUP($E$8,Installations!B2:E124,4,FALSE),"")</f>
        <v/>
      </c>
      <c r="H19" s="246"/>
      <c r="I19" s="246"/>
      <c r="J19" s="246"/>
      <c r="K19" s="247"/>
    </row>
    <row r="20" spans="2:11" s="3" customFormat="1" ht="20.100000000000001" customHeight="1" x14ac:dyDescent="0.2">
      <c r="B20" s="166" t="s">
        <v>10</v>
      </c>
      <c r="C20" s="169"/>
      <c r="D20" s="169"/>
      <c r="E20" s="169"/>
      <c r="F20" s="169"/>
      <c r="G20" s="169"/>
      <c r="H20" s="169"/>
      <c r="I20" s="169"/>
      <c r="J20" s="169"/>
      <c r="K20" s="170"/>
    </row>
    <row r="21" spans="2:11" ht="14.25" customHeight="1" x14ac:dyDescent="0.2">
      <c r="B21" s="233" t="s">
        <v>11</v>
      </c>
      <c r="C21" s="235"/>
      <c r="D21" s="234"/>
      <c r="E21" s="233" t="s">
        <v>12</v>
      </c>
      <c r="F21" s="234"/>
      <c r="G21" s="186" t="s">
        <v>9</v>
      </c>
      <c r="H21" s="187"/>
      <c r="I21" s="187"/>
      <c r="J21" s="188"/>
      <c r="K21" s="18" t="s">
        <v>13</v>
      </c>
    </row>
    <row r="22" spans="2:11" ht="19.5" customHeight="1" x14ac:dyDescent="0.2">
      <c r="B22" s="292"/>
      <c r="C22" s="293"/>
      <c r="D22" s="293"/>
      <c r="E22" s="231"/>
      <c r="F22" s="232"/>
      <c r="G22" s="294"/>
      <c r="H22" s="253"/>
      <c r="I22" s="253"/>
      <c r="J22" s="253"/>
      <c r="K22" s="57"/>
    </row>
    <row r="23" spans="2:11" s="3" customFormat="1" ht="20.100000000000001" customHeight="1" x14ac:dyDescent="0.2">
      <c r="B23" s="166" t="s">
        <v>14</v>
      </c>
      <c r="C23" s="169"/>
      <c r="D23" s="169"/>
      <c r="E23" s="169"/>
      <c r="F23" s="169"/>
      <c r="G23" s="169"/>
      <c r="H23" s="169"/>
      <c r="I23" s="169"/>
      <c r="J23" s="169"/>
      <c r="K23" s="170"/>
    </row>
    <row r="24" spans="2:11" ht="13.5" customHeight="1" x14ac:dyDescent="0.2">
      <c r="B24" s="233" t="s">
        <v>51</v>
      </c>
      <c r="C24" s="235"/>
      <c r="D24" s="235"/>
      <c r="E24" s="235"/>
      <c r="F24" s="235"/>
      <c r="G24" s="235"/>
      <c r="H24" s="235"/>
      <c r="I24" s="235"/>
      <c r="J24" s="235"/>
      <c r="K24" s="234"/>
    </row>
    <row r="25" spans="2:11" ht="19.5" customHeight="1" x14ac:dyDescent="0.2">
      <c r="B25" s="301"/>
      <c r="C25" s="302"/>
      <c r="D25" s="302"/>
      <c r="E25" s="302"/>
      <c r="F25" s="302"/>
      <c r="G25" s="302"/>
      <c r="H25" s="302"/>
      <c r="I25" s="302"/>
      <c r="J25" s="302"/>
      <c r="K25" s="303"/>
    </row>
    <row r="26" spans="2:11" ht="13.5" customHeight="1" x14ac:dyDescent="0.2">
      <c r="B26" s="186" t="s">
        <v>3</v>
      </c>
      <c r="C26" s="187"/>
      <c r="D26" s="187"/>
      <c r="E26" s="187"/>
      <c r="F26" s="187"/>
      <c r="G26" s="186" t="s">
        <v>4</v>
      </c>
      <c r="H26" s="187"/>
      <c r="I26" s="187"/>
      <c r="J26" s="188"/>
      <c r="K26" s="19" t="s">
        <v>5</v>
      </c>
    </row>
    <row r="27" spans="2:11" ht="19.5" customHeight="1" x14ac:dyDescent="0.2">
      <c r="B27" s="301"/>
      <c r="C27" s="302"/>
      <c r="D27" s="302"/>
      <c r="E27" s="302"/>
      <c r="F27" s="302"/>
      <c r="G27" s="301"/>
      <c r="H27" s="302"/>
      <c r="I27" s="302"/>
      <c r="J27" s="302"/>
      <c r="K27" s="57"/>
    </row>
    <row r="28" spans="2:11" s="1" customFormat="1" ht="13.5" customHeight="1" x14ac:dyDescent="0.2">
      <c r="B28" s="186" t="s">
        <v>6</v>
      </c>
      <c r="C28" s="187"/>
      <c r="D28" s="187"/>
      <c r="E28" s="187"/>
      <c r="F28" s="187"/>
      <c r="G28" s="186" t="s">
        <v>7</v>
      </c>
      <c r="H28" s="187"/>
      <c r="I28" s="187"/>
      <c r="J28" s="187"/>
      <c r="K28" s="188"/>
    </row>
    <row r="29" spans="2:11" ht="19.5" customHeight="1" x14ac:dyDescent="0.2">
      <c r="B29" s="304"/>
      <c r="C29" s="305"/>
      <c r="D29" s="305"/>
      <c r="E29" s="305"/>
      <c r="F29" s="306"/>
      <c r="G29" s="301"/>
      <c r="H29" s="302"/>
      <c r="I29" s="302"/>
      <c r="J29" s="302"/>
      <c r="K29" s="303"/>
    </row>
    <row r="30" spans="2:11" s="1" customFormat="1" ht="13.5" customHeight="1" x14ac:dyDescent="0.2">
      <c r="B30" s="186" t="s">
        <v>9</v>
      </c>
      <c r="C30" s="187"/>
      <c r="D30" s="187"/>
      <c r="E30" s="187"/>
      <c r="F30" s="187"/>
      <c r="G30" s="186" t="s">
        <v>8</v>
      </c>
      <c r="H30" s="187"/>
      <c r="I30" s="187"/>
      <c r="J30" s="187"/>
      <c r="K30" s="188"/>
    </row>
    <row r="31" spans="2:11" ht="19.5" customHeight="1" x14ac:dyDescent="0.2">
      <c r="B31" s="229"/>
      <c r="C31" s="230"/>
      <c r="D31" s="230"/>
      <c r="E31" s="230"/>
      <c r="F31" s="230"/>
      <c r="G31" s="163"/>
      <c r="H31" s="164"/>
      <c r="I31" s="164"/>
      <c r="J31" s="164"/>
      <c r="K31" s="165"/>
    </row>
    <row r="32" spans="2:11" s="3" customFormat="1" ht="20.100000000000001" customHeight="1" x14ac:dyDescent="0.2">
      <c r="B32" s="166" t="s">
        <v>15</v>
      </c>
      <c r="C32" s="169"/>
      <c r="D32" s="169"/>
      <c r="E32" s="169"/>
      <c r="F32" s="169"/>
      <c r="G32" s="169"/>
      <c r="H32" s="169"/>
      <c r="I32" s="169"/>
      <c r="J32" s="169"/>
      <c r="K32" s="170"/>
    </row>
    <row r="33" spans="2:11" ht="14.25" customHeight="1" x14ac:dyDescent="0.2">
      <c r="B33" s="295" t="s">
        <v>34</v>
      </c>
      <c r="C33" s="296"/>
      <c r="D33" s="296"/>
      <c r="E33" s="296"/>
      <c r="F33" s="296"/>
      <c r="G33" s="296"/>
      <c r="H33" s="296"/>
      <c r="I33" s="296"/>
      <c r="J33" s="296"/>
      <c r="K33" s="297"/>
    </row>
    <row r="34" spans="2:11" ht="30.75" customHeight="1" x14ac:dyDescent="0.2">
      <c r="B34" s="320"/>
      <c r="C34" s="321"/>
      <c r="D34" s="321"/>
      <c r="E34" s="321"/>
      <c r="F34" s="321"/>
      <c r="G34" s="321"/>
      <c r="H34" s="321"/>
      <c r="I34" s="321"/>
      <c r="J34" s="321"/>
      <c r="K34" s="322"/>
    </row>
    <row r="35" spans="2:11" s="4" customFormat="1" ht="33.6" customHeight="1" x14ac:dyDescent="0.25">
      <c r="B35" s="69" t="s">
        <v>16</v>
      </c>
      <c r="C35" s="10"/>
      <c r="D35" s="10"/>
      <c r="E35" s="11"/>
      <c r="F35" s="10"/>
      <c r="G35" s="10"/>
      <c r="H35" s="10"/>
      <c r="I35" s="10"/>
      <c r="J35" s="10"/>
      <c r="K35" s="10"/>
    </row>
    <row r="36" spans="2:11" s="3" customFormat="1" ht="24" customHeight="1" x14ac:dyDescent="0.2">
      <c r="B36" s="166" t="s">
        <v>35</v>
      </c>
      <c r="C36" s="167"/>
      <c r="D36" s="167"/>
      <c r="E36" s="167"/>
      <c r="F36" s="167"/>
      <c r="G36" s="167"/>
      <c r="H36" s="167"/>
      <c r="I36" s="167"/>
      <c r="J36" s="167"/>
      <c r="K36" s="168"/>
    </row>
    <row r="37" spans="2:11" s="3" customFormat="1" ht="108.6" customHeight="1" x14ac:dyDescent="0.2">
      <c r="B37" s="310" t="s">
        <v>70</v>
      </c>
      <c r="C37" s="311"/>
      <c r="D37" s="311"/>
      <c r="E37" s="311"/>
      <c r="F37" s="311"/>
      <c r="G37" s="311"/>
      <c r="H37" s="311"/>
      <c r="I37" s="311"/>
      <c r="J37" s="311"/>
      <c r="K37" s="312"/>
    </row>
    <row r="38" spans="2:11" s="3" customFormat="1" ht="24" customHeight="1" x14ac:dyDescent="0.2">
      <c r="B38" s="166" t="s">
        <v>17</v>
      </c>
      <c r="C38" s="167"/>
      <c r="D38" s="167"/>
      <c r="E38" s="167"/>
      <c r="F38" s="167"/>
      <c r="G38" s="167"/>
      <c r="H38" s="167"/>
      <c r="I38" s="167"/>
      <c r="J38" s="167"/>
      <c r="K38" s="168"/>
    </row>
    <row r="39" spans="2:11" ht="22.5" customHeight="1" x14ac:dyDescent="0.2">
      <c r="B39" s="12" t="s">
        <v>40</v>
      </c>
      <c r="C39" s="315" t="s">
        <v>18</v>
      </c>
      <c r="D39" s="316"/>
      <c r="E39" s="316"/>
      <c r="F39" s="316"/>
      <c r="G39" s="307" t="s">
        <v>19</v>
      </c>
      <c r="H39" s="308"/>
      <c r="I39" s="308"/>
      <c r="J39" s="308"/>
      <c r="K39" s="309"/>
    </row>
    <row r="40" spans="2:11" s="14" customFormat="1" ht="20.25" customHeight="1" x14ac:dyDescent="0.2">
      <c r="B40" s="15"/>
      <c r="C40" s="262" t="s">
        <v>61</v>
      </c>
      <c r="D40" s="263"/>
      <c r="E40" s="263"/>
      <c r="F40" s="263"/>
      <c r="G40" s="317" t="s">
        <v>53</v>
      </c>
      <c r="H40" s="318"/>
      <c r="I40" s="318"/>
      <c r="J40" s="318"/>
      <c r="K40" s="319"/>
    </row>
    <row r="41" spans="2:11" s="14" customFormat="1" ht="20.25" customHeight="1" x14ac:dyDescent="0.2">
      <c r="B41" s="16"/>
      <c r="C41" s="313" t="s">
        <v>62</v>
      </c>
      <c r="D41" s="314"/>
      <c r="E41" s="314"/>
      <c r="F41" s="314"/>
      <c r="G41" s="298" t="s">
        <v>54</v>
      </c>
      <c r="H41" s="299"/>
      <c r="I41" s="299"/>
      <c r="J41" s="299"/>
      <c r="K41" s="300"/>
    </row>
    <row r="42" spans="2:11" s="14" customFormat="1" ht="20.25" customHeight="1" x14ac:dyDescent="0.2">
      <c r="B42" s="16"/>
      <c r="C42" s="313" t="s">
        <v>63</v>
      </c>
      <c r="D42" s="314"/>
      <c r="E42" s="314"/>
      <c r="F42" s="314"/>
      <c r="G42" s="298" t="s">
        <v>55</v>
      </c>
      <c r="H42" s="299"/>
      <c r="I42" s="299"/>
      <c r="J42" s="299"/>
      <c r="K42" s="300"/>
    </row>
    <row r="43" spans="2:11" s="14" customFormat="1" ht="20.25" customHeight="1" x14ac:dyDescent="0.2">
      <c r="B43" s="17"/>
      <c r="C43" s="255" t="s">
        <v>64</v>
      </c>
      <c r="D43" s="256"/>
      <c r="E43" s="256"/>
      <c r="F43" s="256"/>
      <c r="G43" s="288" t="s">
        <v>56</v>
      </c>
      <c r="H43" s="289"/>
      <c r="I43" s="289"/>
      <c r="J43" s="289"/>
      <c r="K43" s="290"/>
    </row>
    <row r="44" spans="2:11" s="3" customFormat="1" ht="28.5" customHeight="1" x14ac:dyDescent="0.2">
      <c r="B44" s="123" t="s">
        <v>60</v>
      </c>
      <c r="C44" s="123"/>
      <c r="D44" s="123"/>
      <c r="E44" s="123"/>
      <c r="F44" s="123"/>
      <c r="G44" s="123"/>
      <c r="H44" s="123"/>
      <c r="I44" s="123"/>
      <c r="J44" s="123"/>
      <c r="K44" s="123"/>
    </row>
    <row r="45" spans="2:11" ht="24.6" customHeight="1" thickBot="1" x14ac:dyDescent="0.25">
      <c r="B45" s="132" t="s">
        <v>72</v>
      </c>
      <c r="C45" s="133"/>
      <c r="D45" s="133"/>
      <c r="E45" s="133"/>
      <c r="F45" s="133"/>
      <c r="G45" s="133"/>
      <c r="H45" s="133"/>
      <c r="I45" s="133"/>
      <c r="J45" s="133"/>
      <c r="K45" s="134"/>
    </row>
    <row r="46" spans="2:11" s="1" customFormat="1" ht="27.75" customHeight="1" thickBot="1" x14ac:dyDescent="0.25">
      <c r="B46" s="129" t="s">
        <v>80</v>
      </c>
      <c r="C46" s="130"/>
      <c r="D46" s="130"/>
      <c r="E46" s="130"/>
      <c r="F46" s="130"/>
      <c r="G46" s="130"/>
      <c r="H46" s="130"/>
      <c r="I46" s="130"/>
      <c r="J46" s="130"/>
      <c r="K46" s="131"/>
    </row>
    <row r="47" spans="2:11" s="1" customFormat="1" ht="10.5" customHeight="1" x14ac:dyDescent="0.2">
      <c r="B47" s="95"/>
      <c r="C47" s="95"/>
      <c r="D47" s="95"/>
      <c r="E47" s="95"/>
      <c r="F47" s="95"/>
      <c r="G47" s="95"/>
      <c r="H47" s="95"/>
      <c r="I47" s="46"/>
      <c r="J47" s="46"/>
      <c r="K47" s="46"/>
    </row>
    <row r="48" spans="2:11" s="1" customFormat="1" ht="46.5" customHeight="1" thickBot="1" x14ac:dyDescent="0.25">
      <c r="B48" s="95"/>
      <c r="C48" s="95"/>
      <c r="D48" s="95"/>
      <c r="E48" s="95"/>
      <c r="F48" s="95"/>
      <c r="G48" s="95"/>
      <c r="H48" s="108"/>
      <c r="I48" s="115" t="s">
        <v>427</v>
      </c>
      <c r="J48" s="115" t="s">
        <v>65</v>
      </c>
      <c r="K48" s="109" t="s">
        <v>69</v>
      </c>
    </row>
    <row r="49" spans="2:13" s="1" customFormat="1" ht="31.5" customHeight="1" x14ac:dyDescent="0.2">
      <c r="B49" s="145" t="s">
        <v>71</v>
      </c>
      <c r="C49" s="146"/>
      <c r="D49" s="146"/>
      <c r="E49" s="146"/>
      <c r="F49" s="146"/>
      <c r="G49" s="146"/>
      <c r="H49" s="146"/>
      <c r="I49" s="146"/>
      <c r="J49" s="146"/>
      <c r="K49" s="147"/>
    </row>
    <row r="50" spans="2:13" s="1" customFormat="1" ht="36.75" customHeight="1" thickBot="1" x14ac:dyDescent="0.25">
      <c r="B50" s="110" t="s">
        <v>73</v>
      </c>
      <c r="C50" s="266" t="s">
        <v>81</v>
      </c>
      <c r="D50" s="267"/>
      <c r="E50" s="267"/>
      <c r="F50" s="267"/>
      <c r="G50" s="267"/>
      <c r="H50" s="111" t="s">
        <v>20</v>
      </c>
      <c r="I50" s="112"/>
      <c r="J50" s="113">
        <v>32</v>
      </c>
      <c r="K50" s="114">
        <f>I50*J50</f>
        <v>0</v>
      </c>
      <c r="M50" s="20"/>
    </row>
    <row r="51" spans="2:13" s="1" customFormat="1" ht="18" customHeight="1" x14ac:dyDescent="0.2">
      <c r="B51" s="42"/>
      <c r="C51" s="42"/>
      <c r="D51" s="42"/>
      <c r="E51" s="42"/>
      <c r="F51" s="42"/>
      <c r="G51" s="42"/>
      <c r="H51" s="42"/>
      <c r="I51" s="43"/>
      <c r="J51" s="44"/>
      <c r="K51" s="44"/>
      <c r="M51" s="20"/>
    </row>
    <row r="52" spans="2:13" ht="33.75" customHeight="1" x14ac:dyDescent="0.2">
      <c r="B52" s="142" t="s">
        <v>428</v>
      </c>
      <c r="C52" s="143"/>
      <c r="D52" s="143"/>
      <c r="E52" s="143"/>
      <c r="F52" s="143"/>
      <c r="G52" s="143"/>
      <c r="H52" s="143"/>
      <c r="I52" s="143"/>
      <c r="J52" s="143"/>
      <c r="K52" s="144"/>
    </row>
    <row r="53" spans="2:13" ht="23.25" customHeight="1" x14ac:dyDescent="0.2">
      <c r="B53" s="124" t="s">
        <v>49</v>
      </c>
      <c r="C53" s="125"/>
      <c r="D53" s="125"/>
      <c r="E53" s="125"/>
      <c r="F53" s="125"/>
      <c r="G53" s="125"/>
      <c r="H53" s="125"/>
      <c r="I53" s="125"/>
      <c r="J53" s="125"/>
      <c r="K53" s="126"/>
    </row>
    <row r="54" spans="2:13" s="1" customFormat="1" ht="56.25" customHeight="1" x14ac:dyDescent="0.2">
      <c r="B54" s="140" t="s">
        <v>21</v>
      </c>
      <c r="C54" s="150" t="s">
        <v>442</v>
      </c>
      <c r="D54" s="151"/>
      <c r="E54" s="151"/>
      <c r="F54" s="151"/>
      <c r="G54" s="151"/>
      <c r="H54" s="152"/>
      <c r="I54" s="81"/>
      <c r="J54" s="82"/>
      <c r="K54" s="83"/>
    </row>
    <row r="55" spans="2:13" s="1" customFormat="1" ht="20.25" customHeight="1" x14ac:dyDescent="0.2">
      <c r="B55" s="140"/>
      <c r="C55" s="45" t="s">
        <v>74</v>
      </c>
      <c r="D55" s="127"/>
      <c r="E55" s="128"/>
      <c r="F55" s="128"/>
      <c r="G55" s="128"/>
      <c r="H55" s="22" t="s">
        <v>20</v>
      </c>
      <c r="I55" s="61"/>
      <c r="J55" s="24" t="s">
        <v>38</v>
      </c>
      <c r="K55" s="23" t="str">
        <f>IF(I55 &gt; 0,"Déjà appliquées", "-")</f>
        <v>-</v>
      </c>
    </row>
    <row r="56" spans="2:13" s="1" customFormat="1" ht="20.25" customHeight="1" x14ac:dyDescent="0.2">
      <c r="B56" s="140"/>
      <c r="C56" s="45" t="s">
        <v>75</v>
      </c>
      <c r="D56" s="148"/>
      <c r="E56" s="149"/>
      <c r="F56" s="149"/>
      <c r="G56" s="149"/>
      <c r="H56" s="22" t="s">
        <v>20</v>
      </c>
      <c r="I56" s="61"/>
      <c r="J56" s="25" t="s">
        <v>38</v>
      </c>
      <c r="K56" s="23" t="str">
        <f t="shared" ref="K56:K69" si="0">IF(I56 &gt; 0,"Déjà appliquées", "-")</f>
        <v>-</v>
      </c>
    </row>
    <row r="57" spans="2:13" s="1" customFormat="1" ht="20.25" customHeight="1" x14ac:dyDescent="0.2">
      <c r="B57" s="140"/>
      <c r="C57" s="45" t="s">
        <v>76</v>
      </c>
      <c r="D57" s="148"/>
      <c r="E57" s="149"/>
      <c r="F57" s="149"/>
      <c r="G57" s="149"/>
      <c r="H57" s="22" t="s">
        <v>20</v>
      </c>
      <c r="I57" s="61"/>
      <c r="J57" s="25" t="s">
        <v>38</v>
      </c>
      <c r="K57" s="23" t="str">
        <f t="shared" ref="K57:K62" si="1">IF(I57 &gt; 0,"Déjà appliquées", "-")</f>
        <v>-</v>
      </c>
    </row>
    <row r="58" spans="2:13" s="1" customFormat="1" ht="20.25" customHeight="1" x14ac:dyDescent="0.2">
      <c r="B58" s="140"/>
      <c r="C58" s="45" t="s">
        <v>77</v>
      </c>
      <c r="D58" s="148"/>
      <c r="E58" s="149"/>
      <c r="F58" s="149"/>
      <c r="G58" s="149"/>
      <c r="H58" s="22" t="s">
        <v>20</v>
      </c>
      <c r="I58" s="61"/>
      <c r="J58" s="25" t="s">
        <v>38</v>
      </c>
      <c r="K58" s="23" t="str">
        <f t="shared" si="1"/>
        <v>-</v>
      </c>
    </row>
    <row r="59" spans="2:13" s="1" customFormat="1" ht="20.25" customHeight="1" x14ac:dyDescent="0.2">
      <c r="B59" s="140"/>
      <c r="C59" s="45" t="s">
        <v>78</v>
      </c>
      <c r="D59" s="148"/>
      <c r="E59" s="149"/>
      <c r="F59" s="149"/>
      <c r="G59" s="149"/>
      <c r="H59" s="22" t="s">
        <v>20</v>
      </c>
      <c r="I59" s="61"/>
      <c r="J59" s="25" t="s">
        <v>38</v>
      </c>
      <c r="K59" s="23" t="str">
        <f t="shared" si="1"/>
        <v>-</v>
      </c>
    </row>
    <row r="60" spans="2:13" s="1" customFormat="1" ht="20.25" customHeight="1" x14ac:dyDescent="0.2">
      <c r="B60" s="140"/>
      <c r="C60" s="45" t="s">
        <v>417</v>
      </c>
      <c r="D60" s="148"/>
      <c r="E60" s="149"/>
      <c r="F60" s="149"/>
      <c r="G60" s="149"/>
      <c r="H60" s="22" t="s">
        <v>20</v>
      </c>
      <c r="I60" s="61"/>
      <c r="J60" s="25" t="s">
        <v>38</v>
      </c>
      <c r="K60" s="23" t="str">
        <f t="shared" si="1"/>
        <v>-</v>
      </c>
    </row>
    <row r="61" spans="2:13" s="1" customFormat="1" ht="20.25" customHeight="1" x14ac:dyDescent="0.2">
      <c r="B61" s="140"/>
      <c r="C61" s="45" t="s">
        <v>418</v>
      </c>
      <c r="D61" s="148"/>
      <c r="E61" s="149"/>
      <c r="F61" s="149"/>
      <c r="G61" s="149"/>
      <c r="H61" s="22" t="s">
        <v>20</v>
      </c>
      <c r="I61" s="61"/>
      <c r="J61" s="25" t="s">
        <v>38</v>
      </c>
      <c r="K61" s="23" t="str">
        <f t="shared" si="1"/>
        <v>-</v>
      </c>
    </row>
    <row r="62" spans="2:13" s="1" customFormat="1" ht="20.25" customHeight="1" x14ac:dyDescent="0.2">
      <c r="B62" s="140"/>
      <c r="C62" s="45" t="s">
        <v>419</v>
      </c>
      <c r="D62" s="148"/>
      <c r="E62" s="149"/>
      <c r="F62" s="149"/>
      <c r="G62" s="149"/>
      <c r="H62" s="22" t="s">
        <v>20</v>
      </c>
      <c r="I62" s="61"/>
      <c r="J62" s="25" t="s">
        <v>38</v>
      </c>
      <c r="K62" s="23" t="str">
        <f t="shared" si="1"/>
        <v>-</v>
      </c>
    </row>
    <row r="63" spans="2:13" s="1" customFormat="1" ht="20.25" customHeight="1" x14ac:dyDescent="0.2">
      <c r="B63" s="140"/>
      <c r="C63" s="45" t="s">
        <v>420</v>
      </c>
      <c r="D63" s="127"/>
      <c r="E63" s="128"/>
      <c r="F63" s="128"/>
      <c r="G63" s="128"/>
      <c r="H63" s="22" t="s">
        <v>20</v>
      </c>
      <c r="I63" s="61"/>
      <c r="J63" s="25" t="s">
        <v>38</v>
      </c>
      <c r="K63" s="23" t="str">
        <f t="shared" si="0"/>
        <v>-</v>
      </c>
    </row>
    <row r="64" spans="2:13" s="1" customFormat="1" ht="20.25" customHeight="1" x14ac:dyDescent="0.2">
      <c r="B64" s="140"/>
      <c r="C64" s="45" t="s">
        <v>421</v>
      </c>
      <c r="D64" s="127"/>
      <c r="E64" s="128"/>
      <c r="F64" s="128"/>
      <c r="G64" s="128"/>
      <c r="H64" s="22" t="s">
        <v>20</v>
      </c>
      <c r="I64" s="61"/>
      <c r="J64" s="25" t="s">
        <v>38</v>
      </c>
      <c r="K64" s="23" t="str">
        <f t="shared" si="0"/>
        <v>-</v>
      </c>
    </row>
    <row r="65" spans="2:13" s="1" customFormat="1" ht="20.25" customHeight="1" x14ac:dyDescent="0.2">
      <c r="B65" s="140"/>
      <c r="C65" s="45" t="s">
        <v>422</v>
      </c>
      <c r="D65" s="127"/>
      <c r="E65" s="128"/>
      <c r="F65" s="128"/>
      <c r="G65" s="128"/>
      <c r="H65" s="22" t="s">
        <v>20</v>
      </c>
      <c r="I65" s="61"/>
      <c r="J65" s="25" t="s">
        <v>38</v>
      </c>
      <c r="K65" s="23" t="str">
        <f t="shared" si="0"/>
        <v>-</v>
      </c>
    </row>
    <row r="66" spans="2:13" s="1" customFormat="1" ht="20.25" customHeight="1" x14ac:dyDescent="0.2">
      <c r="B66" s="140"/>
      <c r="C66" s="45" t="s">
        <v>423</v>
      </c>
      <c r="D66" s="127"/>
      <c r="E66" s="128"/>
      <c r="F66" s="128"/>
      <c r="G66" s="128"/>
      <c r="H66" s="22" t="s">
        <v>20</v>
      </c>
      <c r="I66" s="61"/>
      <c r="J66" s="25" t="s">
        <v>38</v>
      </c>
      <c r="K66" s="23" t="str">
        <f t="shared" si="0"/>
        <v>-</v>
      </c>
    </row>
    <row r="67" spans="2:13" s="1" customFormat="1" ht="20.25" customHeight="1" x14ac:dyDescent="0.2">
      <c r="B67" s="140"/>
      <c r="C67" s="45" t="s">
        <v>424</v>
      </c>
      <c r="D67" s="127"/>
      <c r="E67" s="128"/>
      <c r="F67" s="128"/>
      <c r="G67" s="128"/>
      <c r="H67" s="22" t="s">
        <v>20</v>
      </c>
      <c r="I67" s="62"/>
      <c r="J67" s="25" t="s">
        <v>38</v>
      </c>
      <c r="K67" s="23" t="str">
        <f t="shared" si="0"/>
        <v>-</v>
      </c>
    </row>
    <row r="68" spans="2:13" s="1" customFormat="1" ht="20.25" customHeight="1" x14ac:dyDescent="0.2">
      <c r="B68" s="140"/>
      <c r="C68" s="45" t="s">
        <v>425</v>
      </c>
      <c r="D68" s="127"/>
      <c r="E68" s="128"/>
      <c r="F68" s="128"/>
      <c r="G68" s="128"/>
      <c r="H68" s="22" t="s">
        <v>20</v>
      </c>
      <c r="I68" s="62"/>
      <c r="J68" s="25" t="s">
        <v>38</v>
      </c>
      <c r="K68" s="23" t="str">
        <f t="shared" ref="K68" si="2">IF(I68 &gt; 0,"Déjà appliquées", "-")</f>
        <v>-</v>
      </c>
    </row>
    <row r="69" spans="2:13" s="1" customFormat="1" ht="20.25" customHeight="1" thickBot="1" x14ac:dyDescent="0.25">
      <c r="B69" s="141"/>
      <c r="C69" s="45" t="s">
        <v>426</v>
      </c>
      <c r="D69" s="127"/>
      <c r="E69" s="128"/>
      <c r="F69" s="128"/>
      <c r="G69" s="128"/>
      <c r="H69" s="30" t="s">
        <v>20</v>
      </c>
      <c r="I69" s="61"/>
      <c r="J69" s="25" t="s">
        <v>38</v>
      </c>
      <c r="K69" s="23" t="str">
        <f t="shared" si="0"/>
        <v>-</v>
      </c>
    </row>
    <row r="70" spans="2:13" s="1" customFormat="1" ht="27.95" customHeight="1" thickTop="1" x14ac:dyDescent="0.2">
      <c r="B70" s="137" t="s">
        <v>46</v>
      </c>
      <c r="C70" s="138"/>
      <c r="D70" s="138"/>
      <c r="E70" s="138"/>
      <c r="F70" s="138"/>
      <c r="G70" s="138"/>
      <c r="H70" s="139"/>
      <c r="I70" s="37">
        <f>SUM(I55:I69)</f>
        <v>0</v>
      </c>
      <c r="J70" s="135"/>
      <c r="K70" s="136"/>
    </row>
    <row r="71" spans="2:13" ht="23.25" customHeight="1" x14ac:dyDescent="0.2">
      <c r="B71" s="124" t="s">
        <v>50</v>
      </c>
      <c r="C71" s="125"/>
      <c r="D71" s="125"/>
      <c r="E71" s="125"/>
      <c r="F71" s="125"/>
      <c r="G71" s="125"/>
      <c r="H71" s="125"/>
      <c r="I71" s="125"/>
      <c r="J71" s="125"/>
      <c r="K71" s="126"/>
    </row>
    <row r="72" spans="2:13" ht="26.25" customHeight="1" x14ac:dyDescent="0.2">
      <c r="B72" s="49" t="s">
        <v>79</v>
      </c>
      <c r="C72" s="183" t="s">
        <v>43</v>
      </c>
      <c r="D72" s="183"/>
      <c r="E72" s="183"/>
      <c r="F72" s="183"/>
      <c r="G72" s="150"/>
      <c r="H72" s="35" t="s">
        <v>20</v>
      </c>
      <c r="I72" s="63"/>
      <c r="J72" s="25" t="s">
        <v>38</v>
      </c>
      <c r="K72" s="36" t="s">
        <v>41</v>
      </c>
    </row>
    <row r="73" spans="2:13" ht="26.25" customHeight="1" thickBot="1" x14ac:dyDescent="0.25">
      <c r="B73" s="50" t="s">
        <v>22</v>
      </c>
      <c r="C73" s="157" t="s">
        <v>431</v>
      </c>
      <c r="D73" s="157"/>
      <c r="E73" s="157"/>
      <c r="F73" s="157"/>
      <c r="G73" s="158"/>
      <c r="H73" s="30" t="s">
        <v>20</v>
      </c>
      <c r="I73" s="64"/>
      <c r="J73" s="26" t="s">
        <v>38</v>
      </c>
      <c r="K73" s="27" t="s">
        <v>41</v>
      </c>
    </row>
    <row r="74" spans="2:13" ht="33" customHeight="1" thickTop="1" x14ac:dyDescent="0.2">
      <c r="B74" s="137" t="s">
        <v>47</v>
      </c>
      <c r="C74" s="138"/>
      <c r="D74" s="138"/>
      <c r="E74" s="138"/>
      <c r="F74" s="138"/>
      <c r="G74" s="138"/>
      <c r="H74" s="139"/>
      <c r="I74" s="37">
        <f>SUM(I72:I73)</f>
        <v>0</v>
      </c>
      <c r="J74" s="135"/>
      <c r="K74" s="136"/>
    </row>
    <row r="75" spans="2:13" ht="33" customHeight="1" thickBot="1" x14ac:dyDescent="0.3">
      <c r="B75" s="282" t="s">
        <v>429</v>
      </c>
      <c r="C75" s="282"/>
      <c r="D75" s="282"/>
      <c r="E75" s="282"/>
      <c r="F75" s="282"/>
      <c r="G75" s="282"/>
      <c r="H75" s="282"/>
      <c r="I75" s="282"/>
      <c r="J75" s="282"/>
      <c r="K75" s="282"/>
    </row>
    <row r="76" spans="2:13" ht="48" customHeight="1" thickBot="1" x14ac:dyDescent="0.25">
      <c r="B76" s="176" t="s">
        <v>448</v>
      </c>
      <c r="C76" s="177"/>
      <c r="D76" s="177"/>
      <c r="E76" s="177"/>
      <c r="F76" s="177"/>
      <c r="G76" s="177"/>
      <c r="H76" s="177"/>
      <c r="I76" s="51">
        <f>I50-(I70+I74)</f>
        <v>0</v>
      </c>
      <c r="J76" s="283">
        <f>I76*32</f>
        <v>0</v>
      </c>
      <c r="K76" s="284"/>
    </row>
    <row r="77" spans="2:13" s="1" customFormat="1" ht="19.5" customHeight="1" thickBot="1" x14ac:dyDescent="0.25">
      <c r="B77" s="174"/>
      <c r="C77" s="175"/>
      <c r="D77" s="175"/>
      <c r="E77" s="175"/>
      <c r="F77" s="175"/>
      <c r="G77" s="175"/>
      <c r="H77" s="175"/>
      <c r="I77" s="175"/>
      <c r="J77" s="175"/>
      <c r="K77" s="175"/>
      <c r="M77" s="20"/>
    </row>
    <row r="78" spans="2:13" s="1" customFormat="1" ht="31.5" customHeight="1" thickBot="1" x14ac:dyDescent="0.25">
      <c r="B78" s="279" t="s">
        <v>430</v>
      </c>
      <c r="C78" s="280"/>
      <c r="D78" s="280"/>
      <c r="E78" s="280"/>
      <c r="F78" s="280"/>
      <c r="G78" s="280"/>
      <c r="H78" s="280"/>
      <c r="I78" s="280"/>
      <c r="J78" s="280"/>
      <c r="K78" s="281"/>
    </row>
    <row r="79" spans="2:13" s="1" customFormat="1" ht="15" customHeight="1" x14ac:dyDescent="0.2">
      <c r="B79" s="95"/>
      <c r="C79" s="95"/>
      <c r="D79" s="95"/>
      <c r="E79" s="95"/>
      <c r="F79" s="95"/>
      <c r="G79" s="95"/>
      <c r="H79" s="95"/>
      <c r="I79" s="46"/>
      <c r="J79" s="46"/>
      <c r="K79" s="46"/>
    </row>
    <row r="80" spans="2:13" s="1" customFormat="1" ht="46.5" customHeight="1" x14ac:dyDescent="0.2">
      <c r="B80" s="71"/>
      <c r="C80" s="46"/>
      <c r="D80" s="46"/>
      <c r="E80" s="46"/>
      <c r="F80" s="46"/>
      <c r="G80" s="46"/>
      <c r="H80" s="47"/>
      <c r="I80" s="68" t="s">
        <v>68</v>
      </c>
      <c r="J80" s="68" t="s">
        <v>432</v>
      </c>
      <c r="K80" s="48" t="s">
        <v>69</v>
      </c>
    </row>
    <row r="81" spans="2:13" s="1" customFormat="1" ht="28.5" customHeight="1" x14ac:dyDescent="0.2">
      <c r="B81" s="154" t="s">
        <v>436</v>
      </c>
      <c r="C81" s="155"/>
      <c r="D81" s="155"/>
      <c r="E81" s="155"/>
      <c r="F81" s="155"/>
      <c r="G81" s="155"/>
      <c r="H81" s="155"/>
      <c r="I81" s="155"/>
      <c r="J81" s="155"/>
      <c r="K81" s="156"/>
    </row>
    <row r="82" spans="2:13" ht="26.25" customHeight="1" x14ac:dyDescent="0.2">
      <c r="B82" s="79" t="s">
        <v>39</v>
      </c>
      <c r="C82" s="178" t="s">
        <v>435</v>
      </c>
      <c r="D82" s="179"/>
      <c r="E82" s="179"/>
      <c r="F82" s="179"/>
      <c r="G82" s="179"/>
      <c r="H82" s="72" t="s">
        <v>20</v>
      </c>
      <c r="I82" s="73"/>
      <c r="J82" s="74">
        <v>10.67</v>
      </c>
      <c r="K82" s="75">
        <f>I82*J82</f>
        <v>0</v>
      </c>
      <c r="M82" s="21"/>
    </row>
    <row r="83" spans="2:13" ht="26.25" customHeight="1" thickBot="1" x14ac:dyDescent="0.25">
      <c r="B83" s="80" t="s">
        <v>82</v>
      </c>
      <c r="C83" s="192" t="s">
        <v>437</v>
      </c>
      <c r="D83" s="193"/>
      <c r="E83" s="193"/>
      <c r="F83" s="193"/>
      <c r="G83" s="193"/>
      <c r="H83" s="56" t="s">
        <v>20</v>
      </c>
      <c r="I83" s="65"/>
      <c r="J83" s="60" t="s">
        <v>38</v>
      </c>
      <c r="K83" s="116" t="s">
        <v>433</v>
      </c>
    </row>
    <row r="84" spans="2:13" ht="26.25" customHeight="1" thickTop="1" x14ac:dyDescent="0.2">
      <c r="B84" s="194" t="s">
        <v>438</v>
      </c>
      <c r="C84" s="195"/>
      <c r="D84" s="195"/>
      <c r="E84" s="195"/>
      <c r="F84" s="195"/>
      <c r="G84" s="195"/>
      <c r="H84" s="196"/>
      <c r="I84" s="107">
        <f>SUM(I82:I83)</f>
        <v>0</v>
      </c>
      <c r="J84" s="135"/>
      <c r="K84" s="136"/>
    </row>
    <row r="85" spans="2:13" ht="7.5" customHeight="1" x14ac:dyDescent="0.2">
      <c r="B85" s="52"/>
      <c r="C85" s="53"/>
      <c r="D85" s="53"/>
      <c r="E85" s="53"/>
      <c r="F85" s="53"/>
      <c r="G85" s="53"/>
      <c r="H85" s="39"/>
      <c r="J85" s="54"/>
      <c r="K85" s="55"/>
    </row>
    <row r="86" spans="2:13" ht="28.5" customHeight="1" x14ac:dyDescent="0.2">
      <c r="B86" s="154" t="s">
        <v>94</v>
      </c>
      <c r="C86" s="155"/>
      <c r="D86" s="155"/>
      <c r="E86" s="155"/>
      <c r="F86" s="155"/>
      <c r="G86" s="155"/>
      <c r="H86" s="155"/>
      <c r="I86" s="155"/>
      <c r="J86" s="155"/>
      <c r="K86" s="156"/>
    </row>
    <row r="87" spans="2:13" ht="23.25" customHeight="1" x14ac:dyDescent="0.2">
      <c r="B87" s="180" t="s">
        <v>440</v>
      </c>
      <c r="C87" s="181"/>
      <c r="D87" s="181"/>
      <c r="E87" s="181"/>
      <c r="F87" s="181"/>
      <c r="G87" s="181"/>
      <c r="H87" s="181"/>
      <c r="I87" s="181"/>
      <c r="J87" s="181"/>
      <c r="K87" s="182"/>
    </row>
    <row r="88" spans="2:13" s="1" customFormat="1" ht="44.25" customHeight="1" x14ac:dyDescent="0.2">
      <c r="B88" s="140" t="s">
        <v>83</v>
      </c>
      <c r="C88" s="184" t="s">
        <v>439</v>
      </c>
      <c r="D88" s="185"/>
      <c r="E88" s="185"/>
      <c r="F88" s="185"/>
      <c r="G88" s="185"/>
      <c r="H88" s="185"/>
      <c r="I88" s="185"/>
      <c r="J88" s="82"/>
      <c r="K88" s="83"/>
    </row>
    <row r="89" spans="2:13" s="1" customFormat="1" ht="20.25" customHeight="1" x14ac:dyDescent="0.2">
      <c r="B89" s="140"/>
      <c r="C89" s="28" t="s">
        <v>84</v>
      </c>
      <c r="D89" s="127"/>
      <c r="E89" s="128"/>
      <c r="F89" s="128"/>
      <c r="G89" s="128"/>
      <c r="H89" s="22" t="s">
        <v>20</v>
      </c>
      <c r="I89" s="61"/>
      <c r="J89" s="24" t="s">
        <v>38</v>
      </c>
      <c r="K89" s="23" t="str">
        <f>IF(I89 &gt; 0,"Déjà appliquées", "-")</f>
        <v>-</v>
      </c>
    </row>
    <row r="90" spans="2:13" s="1" customFormat="1" ht="20.25" customHeight="1" x14ac:dyDescent="0.2">
      <c r="B90" s="140"/>
      <c r="C90" s="28" t="s">
        <v>45</v>
      </c>
      <c r="D90" s="148"/>
      <c r="E90" s="149"/>
      <c r="F90" s="149"/>
      <c r="G90" s="149"/>
      <c r="H90" s="22" t="s">
        <v>20</v>
      </c>
      <c r="I90" s="61"/>
      <c r="J90" s="25" t="s">
        <v>38</v>
      </c>
      <c r="K90" s="23" t="str">
        <f>IF(I90 &gt; 0,"Déjà appliquées", "-")</f>
        <v>-</v>
      </c>
    </row>
    <row r="91" spans="2:13" s="1" customFormat="1" ht="20.25" customHeight="1" x14ac:dyDescent="0.2">
      <c r="B91" s="140"/>
      <c r="C91" s="28" t="s">
        <v>85</v>
      </c>
      <c r="D91" s="148"/>
      <c r="E91" s="149"/>
      <c r="F91" s="149"/>
      <c r="G91" s="149"/>
      <c r="H91" s="22" t="s">
        <v>20</v>
      </c>
      <c r="I91" s="62"/>
      <c r="J91" s="24" t="s">
        <v>38</v>
      </c>
      <c r="K91" s="23" t="str">
        <f t="shared" ref="K91:K93" si="3">IF(I91 &gt; 0,"Déjà appliquées", "-")</f>
        <v>-</v>
      </c>
    </row>
    <row r="92" spans="2:13" s="1" customFormat="1" ht="20.25" customHeight="1" x14ac:dyDescent="0.2">
      <c r="B92" s="140"/>
      <c r="C92" s="28" t="s">
        <v>86</v>
      </c>
      <c r="D92" s="127"/>
      <c r="E92" s="128"/>
      <c r="F92" s="128"/>
      <c r="G92" s="128"/>
      <c r="H92" s="22" t="s">
        <v>20</v>
      </c>
      <c r="I92" s="61"/>
      <c r="J92" s="25" t="s">
        <v>38</v>
      </c>
      <c r="K92" s="23" t="str">
        <f t="shared" si="3"/>
        <v>-</v>
      </c>
    </row>
    <row r="93" spans="2:13" s="1" customFormat="1" ht="20.25" customHeight="1" thickBot="1" x14ac:dyDescent="0.25">
      <c r="B93" s="140"/>
      <c r="C93" s="28" t="s">
        <v>87</v>
      </c>
      <c r="D93" s="127"/>
      <c r="E93" s="128"/>
      <c r="F93" s="128"/>
      <c r="G93" s="128"/>
      <c r="H93" s="22" t="s">
        <v>20</v>
      </c>
      <c r="I93" s="61"/>
      <c r="J93" s="25" t="s">
        <v>38</v>
      </c>
      <c r="K93" s="23" t="str">
        <f t="shared" si="3"/>
        <v>-</v>
      </c>
    </row>
    <row r="94" spans="2:13" s="1" customFormat="1" ht="35.25" customHeight="1" thickTop="1" x14ac:dyDescent="0.2">
      <c r="B94" s="214" t="s">
        <v>441</v>
      </c>
      <c r="C94" s="215"/>
      <c r="D94" s="215"/>
      <c r="E94" s="215"/>
      <c r="F94" s="215"/>
      <c r="G94" s="215"/>
      <c r="H94" s="216"/>
      <c r="I94" s="37">
        <f>SUM(I89:I93)</f>
        <v>0</v>
      </c>
      <c r="J94" s="135"/>
      <c r="K94" s="136"/>
    </row>
    <row r="95" spans="2:13" ht="23.25" customHeight="1" x14ac:dyDescent="0.2">
      <c r="B95" s="180" t="s">
        <v>443</v>
      </c>
      <c r="C95" s="181"/>
      <c r="D95" s="181"/>
      <c r="E95" s="181"/>
      <c r="F95" s="181"/>
      <c r="G95" s="181"/>
      <c r="H95" s="181"/>
      <c r="I95" s="181"/>
      <c r="J95" s="181"/>
      <c r="K95" s="182"/>
    </row>
    <row r="96" spans="2:13" ht="26.25" customHeight="1" x14ac:dyDescent="0.2">
      <c r="B96" s="49" t="s">
        <v>89</v>
      </c>
      <c r="C96" s="183" t="s">
        <v>88</v>
      </c>
      <c r="D96" s="183"/>
      <c r="E96" s="183"/>
      <c r="F96" s="183"/>
      <c r="G96" s="150"/>
      <c r="H96" s="35" t="s">
        <v>20</v>
      </c>
      <c r="I96" s="63"/>
      <c r="J96" s="25" t="s">
        <v>38</v>
      </c>
      <c r="K96" s="23" t="str">
        <f>IF(I96 &gt; 0,"Déjà appliquées", "-")</f>
        <v>-</v>
      </c>
    </row>
    <row r="97" spans="2:13" ht="26.25" customHeight="1" x14ac:dyDescent="0.2">
      <c r="B97" s="76" t="s">
        <v>90</v>
      </c>
      <c r="C97" s="183" t="s">
        <v>445</v>
      </c>
      <c r="D97" s="183"/>
      <c r="E97" s="183"/>
      <c r="F97" s="183"/>
      <c r="G97" s="150"/>
      <c r="H97" s="35" t="s">
        <v>20</v>
      </c>
      <c r="I97" s="77"/>
      <c r="J97" s="78" t="s">
        <v>38</v>
      </c>
      <c r="K97" s="117" t="s">
        <v>444</v>
      </c>
    </row>
    <row r="98" spans="2:13" ht="26.25" customHeight="1" thickBot="1" x14ac:dyDescent="0.25">
      <c r="B98" s="50" t="s">
        <v>91</v>
      </c>
      <c r="C98" s="157" t="s">
        <v>446</v>
      </c>
      <c r="D98" s="157"/>
      <c r="E98" s="157"/>
      <c r="F98" s="157"/>
      <c r="G98" s="158"/>
      <c r="H98" s="30" t="s">
        <v>20</v>
      </c>
      <c r="I98" s="64"/>
      <c r="J98" s="26" t="s">
        <v>38</v>
      </c>
      <c r="K98" s="23" t="str">
        <f>IF(I98 &gt; 0,"Déjà appliquées", "-")</f>
        <v>-</v>
      </c>
    </row>
    <row r="99" spans="2:13" ht="33" customHeight="1" thickTop="1" x14ac:dyDescent="0.2">
      <c r="B99" s="137" t="s">
        <v>447</v>
      </c>
      <c r="C99" s="138"/>
      <c r="D99" s="138"/>
      <c r="E99" s="138"/>
      <c r="F99" s="138"/>
      <c r="G99" s="138"/>
      <c r="H99" s="139"/>
      <c r="I99" s="37">
        <f>SUM(I96:I98)</f>
        <v>0</v>
      </c>
      <c r="J99" s="135"/>
      <c r="K99" s="136"/>
    </row>
    <row r="100" spans="2:13" s="1" customFormat="1" ht="27" customHeight="1" x14ac:dyDescent="0.2">
      <c r="B100" s="203" t="s">
        <v>434</v>
      </c>
      <c r="C100" s="204"/>
      <c r="D100" s="204"/>
      <c r="E100" s="204"/>
      <c r="F100" s="204"/>
      <c r="G100" s="204"/>
      <c r="H100" s="204"/>
      <c r="I100" s="205"/>
      <c r="J100" s="205"/>
      <c r="K100" s="206"/>
      <c r="M100" s="20"/>
    </row>
    <row r="101" spans="2:13" ht="27.75" customHeight="1" thickBot="1" x14ac:dyDescent="0.3">
      <c r="B101" s="160" t="s">
        <v>48</v>
      </c>
      <c r="C101" s="160"/>
      <c r="D101" s="160"/>
      <c r="E101" s="160"/>
      <c r="F101" s="160"/>
      <c r="G101" s="160"/>
      <c r="H101" s="160"/>
      <c r="I101" s="160"/>
      <c r="J101" s="160"/>
      <c r="K101" s="160"/>
    </row>
    <row r="102" spans="2:13" ht="48" customHeight="1" thickBot="1" x14ac:dyDescent="0.25">
      <c r="B102" s="210" t="s">
        <v>455</v>
      </c>
      <c r="C102" s="211"/>
      <c r="D102" s="211"/>
      <c r="E102" s="211"/>
      <c r="F102" s="211"/>
      <c r="G102" s="211"/>
      <c r="H102" s="211"/>
      <c r="I102" s="94">
        <f>I82-(I94+I99)</f>
        <v>0</v>
      </c>
      <c r="J102" s="212">
        <f>I102*10.67</f>
        <v>0</v>
      </c>
      <c r="K102" s="213"/>
    </row>
    <row r="103" spans="2:13" s="1" customFormat="1" ht="17.100000000000001" customHeight="1" thickBot="1" x14ac:dyDescent="0.25">
      <c r="B103" s="38"/>
      <c r="C103" s="29"/>
      <c r="D103" s="29"/>
      <c r="F103" s="29"/>
      <c r="G103" s="29"/>
      <c r="H103" s="39"/>
      <c r="I103" s="40"/>
      <c r="J103" s="41"/>
      <c r="K103" s="40"/>
    </row>
    <row r="104" spans="2:13" ht="36" customHeight="1" x14ac:dyDescent="0.2">
      <c r="B104" s="275" t="s">
        <v>449</v>
      </c>
      <c r="C104" s="276"/>
      <c r="D104" s="276"/>
      <c r="E104" s="276"/>
      <c r="F104" s="276"/>
      <c r="G104" s="276"/>
      <c r="H104" s="277"/>
      <c r="I104" s="207">
        <f>J76+J102</f>
        <v>0</v>
      </c>
      <c r="J104" s="208"/>
      <c r="K104" s="209"/>
      <c r="M104" s="21"/>
    </row>
    <row r="105" spans="2:13" s="1" customFormat="1" ht="3.75" customHeight="1" x14ac:dyDescent="0.2">
      <c r="B105" s="58"/>
      <c r="C105" s="31"/>
      <c r="D105" s="31"/>
      <c r="E105" s="31"/>
      <c r="F105" s="31"/>
      <c r="G105" s="31"/>
      <c r="H105" s="32"/>
      <c r="I105" s="33"/>
      <c r="J105" s="34"/>
      <c r="K105" s="59"/>
    </row>
    <row r="106" spans="2:13" s="1" customFormat="1" ht="26.25" customHeight="1" thickBot="1" x14ac:dyDescent="0.25">
      <c r="B106" s="259" t="s">
        <v>92</v>
      </c>
      <c r="C106" s="260"/>
      <c r="D106" s="260"/>
      <c r="E106" s="260"/>
      <c r="F106" s="260"/>
      <c r="G106" s="260"/>
      <c r="H106" s="261"/>
      <c r="I106" s="197">
        <v>0</v>
      </c>
      <c r="J106" s="198"/>
      <c r="K106" s="199"/>
      <c r="M106" s="20"/>
    </row>
    <row r="107" spans="2:13" s="1" customFormat="1" ht="52.5" customHeight="1" thickTop="1" thickBot="1" x14ac:dyDescent="0.25">
      <c r="B107" s="257" t="s">
        <v>93</v>
      </c>
      <c r="C107" s="258"/>
      <c r="D107" s="258"/>
      <c r="E107" s="258"/>
      <c r="F107" s="258"/>
      <c r="G107" s="258"/>
      <c r="H107" s="258"/>
      <c r="I107" s="200">
        <f>I104-I106</f>
        <v>0</v>
      </c>
      <c r="J107" s="201"/>
      <c r="K107" s="202"/>
      <c r="M107" s="20"/>
    </row>
    <row r="108" spans="2:13" s="1" customFormat="1" ht="8.25" customHeight="1" x14ac:dyDescent="0.2">
      <c r="B108" s="268"/>
      <c r="C108" s="268"/>
      <c r="D108" s="268"/>
      <c r="E108" s="268"/>
      <c r="F108" s="268"/>
      <c r="G108" s="268"/>
      <c r="H108" s="268"/>
      <c r="I108" s="268"/>
      <c r="J108" s="268"/>
      <c r="K108" s="268"/>
    </row>
    <row r="109" spans="2:13" ht="40.5" customHeight="1" x14ac:dyDescent="0.2">
      <c r="B109" s="166" t="s">
        <v>23</v>
      </c>
      <c r="C109" s="167"/>
      <c r="D109" s="167"/>
      <c r="E109" s="167"/>
      <c r="F109" s="167"/>
      <c r="G109" s="167"/>
      <c r="H109" s="167"/>
      <c r="I109" s="167"/>
      <c r="J109" s="167"/>
      <c r="K109" s="168"/>
    </row>
    <row r="110" spans="2:13" s="3" customFormat="1" ht="15" customHeight="1" x14ac:dyDescent="0.2">
      <c r="B110" s="171" t="s">
        <v>66</v>
      </c>
      <c r="C110" s="172"/>
      <c r="D110" s="172"/>
      <c r="E110" s="172"/>
      <c r="F110" s="172"/>
      <c r="G110" s="172"/>
      <c r="H110" s="172"/>
      <c r="I110" s="172"/>
      <c r="J110" s="172"/>
      <c r="K110" s="173"/>
    </row>
    <row r="111" spans="2:13" ht="15" customHeight="1" x14ac:dyDescent="0.2">
      <c r="B111" s="269"/>
      <c r="C111" s="270"/>
      <c r="D111" s="270"/>
      <c r="E111" s="270"/>
      <c r="F111" s="270"/>
      <c r="G111" s="270"/>
      <c r="H111" s="270"/>
      <c r="I111" s="270"/>
      <c r="J111" s="270"/>
      <c r="K111" s="271"/>
    </row>
    <row r="112" spans="2:13" ht="15" customHeight="1" x14ac:dyDescent="0.2">
      <c r="B112" s="272"/>
      <c r="C112" s="273"/>
      <c r="D112" s="273"/>
      <c r="E112" s="273"/>
      <c r="F112" s="273"/>
      <c r="G112" s="273"/>
      <c r="H112" s="273"/>
      <c r="I112" s="273"/>
      <c r="J112" s="273"/>
      <c r="K112" s="274"/>
    </row>
    <row r="113" spans="2:13" ht="23.1" customHeight="1" x14ac:dyDescent="0.25">
      <c r="B113" s="69" t="s">
        <v>24</v>
      </c>
      <c r="C113" s="7"/>
      <c r="D113" s="7"/>
      <c r="E113" s="86"/>
      <c r="F113" s="7"/>
      <c r="G113" s="7"/>
      <c r="H113" s="7"/>
      <c r="I113" s="7"/>
      <c r="J113" s="7"/>
      <c r="K113" s="7"/>
    </row>
    <row r="114" spans="2:13" s="3" customFormat="1" ht="16.5" customHeight="1" x14ac:dyDescent="0.2">
      <c r="B114" s="166" t="s">
        <v>25</v>
      </c>
      <c r="C114" s="169"/>
      <c r="D114" s="169"/>
      <c r="E114" s="169"/>
      <c r="F114" s="169"/>
      <c r="G114" s="169"/>
      <c r="H114" s="169"/>
      <c r="I114" s="169"/>
      <c r="J114" s="169"/>
      <c r="K114" s="170"/>
    </row>
    <row r="115" spans="2:13" ht="14.25" customHeight="1" x14ac:dyDescent="0.2">
      <c r="B115" s="186" t="s">
        <v>11</v>
      </c>
      <c r="C115" s="187"/>
      <c r="D115" s="187"/>
      <c r="E115" s="188"/>
      <c r="F115" s="186" t="s">
        <v>26</v>
      </c>
      <c r="G115" s="187"/>
      <c r="H115" s="187"/>
      <c r="I115" s="187"/>
      <c r="J115" s="187"/>
      <c r="K115" s="188"/>
    </row>
    <row r="116" spans="2:13" ht="15.75" customHeight="1" x14ac:dyDescent="0.2">
      <c r="B116" s="163"/>
      <c r="C116" s="164"/>
      <c r="D116" s="164"/>
      <c r="E116" s="165"/>
      <c r="F116" s="285"/>
      <c r="G116" s="286"/>
      <c r="H116" s="286"/>
      <c r="I116" s="286"/>
      <c r="J116" s="286"/>
      <c r="K116" s="287"/>
    </row>
    <row r="117" spans="2:13" s="3" customFormat="1" ht="16.5" customHeight="1" x14ac:dyDescent="0.2">
      <c r="B117" s="166" t="s">
        <v>27</v>
      </c>
      <c r="C117" s="169"/>
      <c r="D117" s="169"/>
      <c r="E117" s="169"/>
      <c r="F117" s="169"/>
      <c r="G117" s="169"/>
      <c r="H117" s="169"/>
      <c r="I117" s="169"/>
      <c r="J117" s="169"/>
      <c r="K117" s="170"/>
    </row>
    <row r="118" spans="2:13" ht="14.25" customHeight="1" x14ac:dyDescent="0.2">
      <c r="B118" s="186" t="s">
        <v>28</v>
      </c>
      <c r="C118" s="187"/>
      <c r="D118" s="187"/>
      <c r="E118" s="187"/>
      <c r="F118" s="187"/>
      <c r="G118" s="187"/>
      <c r="H118" s="187"/>
      <c r="I118" s="187"/>
      <c r="J118" s="187"/>
      <c r="K118" s="188"/>
    </row>
    <row r="119" spans="2:13" ht="25.5" customHeight="1" x14ac:dyDescent="0.2">
      <c r="B119" s="264"/>
      <c r="C119" s="265"/>
      <c r="D119" s="265"/>
      <c r="E119" s="265"/>
      <c r="F119" s="87"/>
      <c r="G119" s="159"/>
      <c r="H119" s="159"/>
      <c r="I119" s="159"/>
      <c r="J119" s="159"/>
      <c r="K119" s="89"/>
    </row>
    <row r="120" spans="2:13" ht="15" customHeight="1" x14ac:dyDescent="0.2">
      <c r="B120" s="161" t="s">
        <v>29</v>
      </c>
      <c r="C120" s="162"/>
      <c r="D120" s="162"/>
      <c r="E120" s="162"/>
      <c r="F120" s="88"/>
      <c r="G120" s="162" t="s">
        <v>30</v>
      </c>
      <c r="H120" s="162"/>
      <c r="I120" s="162"/>
      <c r="J120" s="162"/>
      <c r="K120" s="90"/>
    </row>
    <row r="121" spans="2:13" ht="33.75" customHeight="1" x14ac:dyDescent="0.25">
      <c r="B121" s="69" t="s">
        <v>31</v>
      </c>
      <c r="C121" s="7"/>
      <c r="D121" s="7"/>
      <c r="E121" s="86"/>
      <c r="F121" s="7"/>
      <c r="G121" s="7"/>
      <c r="H121" s="7"/>
      <c r="I121" s="7"/>
      <c r="J121" s="7"/>
      <c r="K121" s="7"/>
    </row>
    <row r="122" spans="2:13" ht="20.25" customHeight="1" x14ac:dyDescent="0.2">
      <c r="B122" s="91"/>
      <c r="C122" s="189" t="s">
        <v>37</v>
      </c>
      <c r="D122" s="190"/>
      <c r="E122" s="190"/>
      <c r="F122" s="190"/>
      <c r="G122" s="190"/>
      <c r="H122" s="190"/>
      <c r="I122" s="190"/>
      <c r="J122" s="190"/>
      <c r="K122" s="191"/>
    </row>
    <row r="123" spans="2:13" s="4" customFormat="1" ht="31.5" customHeight="1" x14ac:dyDescent="0.25">
      <c r="B123" s="69" t="s">
        <v>42</v>
      </c>
      <c r="C123" s="10"/>
      <c r="D123" s="10"/>
      <c r="E123" s="11"/>
      <c r="F123" s="10"/>
      <c r="G123" s="10"/>
      <c r="H123" s="10"/>
      <c r="I123" s="10"/>
      <c r="J123" s="10"/>
      <c r="K123" s="10"/>
    </row>
    <row r="124" spans="2:13" ht="17.25" customHeight="1" x14ac:dyDescent="0.2">
      <c r="B124" s="92"/>
      <c r="C124" s="189" t="s">
        <v>36</v>
      </c>
      <c r="D124" s="190"/>
      <c r="E124" s="190"/>
      <c r="F124" s="190"/>
      <c r="G124" s="190"/>
      <c r="H124" s="190"/>
      <c r="I124" s="190"/>
      <c r="J124" s="190"/>
      <c r="K124" s="191"/>
    </row>
    <row r="125" spans="2:13" ht="17.25" customHeight="1" x14ac:dyDescent="0.2">
      <c r="B125" s="93"/>
      <c r="C125" s="189" t="s">
        <v>32</v>
      </c>
      <c r="D125" s="190"/>
      <c r="E125" s="190"/>
      <c r="F125" s="190"/>
      <c r="G125" s="190"/>
      <c r="H125" s="190"/>
      <c r="I125" s="190"/>
      <c r="J125" s="190"/>
      <c r="K125" s="191"/>
    </row>
    <row r="126" spans="2:13" ht="8.25" customHeight="1" x14ac:dyDescent="0.2">
      <c r="B126" s="87"/>
      <c r="C126" s="87"/>
      <c r="D126" s="87"/>
      <c r="E126" s="87"/>
      <c r="F126" s="87"/>
      <c r="G126" s="87"/>
      <c r="H126" s="87"/>
      <c r="I126" s="87"/>
      <c r="J126" s="7"/>
      <c r="K126" s="7"/>
    </row>
    <row r="127" spans="2:13" ht="15.75" customHeight="1" x14ac:dyDescent="0.2">
      <c r="B127" s="153" t="s">
        <v>67</v>
      </c>
      <c r="C127" s="153"/>
      <c r="D127" s="153"/>
      <c r="E127" s="153"/>
      <c r="F127" s="153"/>
      <c r="G127" s="153"/>
      <c r="H127" s="153"/>
      <c r="I127" s="153"/>
      <c r="J127" s="153"/>
      <c r="K127" s="153"/>
      <c r="M127" s="21"/>
    </row>
    <row r="128" spans="2:13" ht="15" customHeight="1" x14ac:dyDescent="0.2">
      <c r="B128" s="278" t="s">
        <v>33</v>
      </c>
      <c r="C128" s="278"/>
      <c r="D128" s="278"/>
      <c r="E128" s="278"/>
      <c r="F128" s="278"/>
      <c r="G128" s="278"/>
      <c r="H128" s="278"/>
      <c r="I128" s="278"/>
      <c r="J128" s="278"/>
      <c r="K128" s="278"/>
    </row>
    <row r="129" spans="2:9" ht="15" customHeight="1" x14ac:dyDescent="0.2">
      <c r="B129" s="6"/>
      <c r="C129" s="6"/>
      <c r="D129" s="5"/>
      <c r="E129" s="5"/>
      <c r="F129" s="5"/>
      <c r="G129" s="5"/>
      <c r="H129" s="5"/>
      <c r="I129" s="5"/>
    </row>
    <row r="130" spans="2:9" ht="14.25" customHeight="1" x14ac:dyDescent="0.2">
      <c r="B130" s="6"/>
      <c r="C130" s="6"/>
      <c r="D130" s="2"/>
      <c r="E130" s="254"/>
      <c r="F130" s="254"/>
      <c r="G130" s="254"/>
      <c r="H130" s="2"/>
      <c r="I130" s="2"/>
    </row>
    <row r="131" spans="2:9" ht="15" x14ac:dyDescent="0.2">
      <c r="B131" s="2"/>
      <c r="C131" s="2"/>
      <c r="D131" s="2"/>
      <c r="E131" s="2"/>
      <c r="F131" s="2"/>
      <c r="G131" s="2"/>
      <c r="H131" s="2"/>
      <c r="I131" s="2"/>
    </row>
  </sheetData>
  <sheetProtection algorithmName="SHA-512" hashValue="5X1Fe9z4n1MEPhYbMeuADJn1gCqi/99UvCtgFpQ550l90yEtyXppGkrdsKmCPLAvlxazcioldJpPOnd+XQY8tA==" saltValue="y9uOscZvhMQsI+LKnkTK3g==" spinCount="100000" sheet="1" selectLockedCells="1"/>
  <mergeCells count="153">
    <mergeCell ref="B33:K33"/>
    <mergeCell ref="G42:K42"/>
    <mergeCell ref="G41:K41"/>
    <mergeCell ref="G27:J27"/>
    <mergeCell ref="B25:K25"/>
    <mergeCell ref="B32:K32"/>
    <mergeCell ref="B28:F28"/>
    <mergeCell ref="B26:F26"/>
    <mergeCell ref="B29:F29"/>
    <mergeCell ref="B30:F30"/>
    <mergeCell ref="G39:K39"/>
    <mergeCell ref="B36:K36"/>
    <mergeCell ref="G29:K29"/>
    <mergeCell ref="G31:K31"/>
    <mergeCell ref="B37:K37"/>
    <mergeCell ref="C42:F42"/>
    <mergeCell ref="C41:F41"/>
    <mergeCell ref="B31:F31"/>
    <mergeCell ref="G30:K30"/>
    <mergeCell ref="C39:F39"/>
    <mergeCell ref="G40:K40"/>
    <mergeCell ref="B34:K34"/>
    <mergeCell ref="G28:K28"/>
    <mergeCell ref="B27:F27"/>
    <mergeCell ref="E9:G9"/>
    <mergeCell ref="G18:K18"/>
    <mergeCell ref="G19:K19"/>
    <mergeCell ref="B15:F15"/>
    <mergeCell ref="B24:K24"/>
    <mergeCell ref="B23:K23"/>
    <mergeCell ref="B22:D22"/>
    <mergeCell ref="B20:K20"/>
    <mergeCell ref="G21:J21"/>
    <mergeCell ref="G22:J22"/>
    <mergeCell ref="B38:K38"/>
    <mergeCell ref="G26:J26"/>
    <mergeCell ref="E130:G130"/>
    <mergeCell ref="C43:F43"/>
    <mergeCell ref="B107:H107"/>
    <mergeCell ref="B106:H106"/>
    <mergeCell ref="C40:F40"/>
    <mergeCell ref="B119:E119"/>
    <mergeCell ref="C50:G50"/>
    <mergeCell ref="C72:G72"/>
    <mergeCell ref="B115:E115"/>
    <mergeCell ref="B108:K108"/>
    <mergeCell ref="B111:K111"/>
    <mergeCell ref="B112:K112"/>
    <mergeCell ref="B104:H104"/>
    <mergeCell ref="B128:K128"/>
    <mergeCell ref="B78:K78"/>
    <mergeCell ref="B75:K75"/>
    <mergeCell ref="J76:K76"/>
    <mergeCell ref="B74:H74"/>
    <mergeCell ref="B117:K117"/>
    <mergeCell ref="F115:K115"/>
    <mergeCell ref="F116:K116"/>
    <mergeCell ref="G43:K43"/>
    <mergeCell ref="B2:K2"/>
    <mergeCell ref="B3:K3"/>
    <mergeCell ref="B4:K4"/>
    <mergeCell ref="B5:K5"/>
    <mergeCell ref="B18:F18"/>
    <mergeCell ref="B19:F19"/>
    <mergeCell ref="E22:F22"/>
    <mergeCell ref="E21:F21"/>
    <mergeCell ref="B21:D21"/>
    <mergeCell ref="B16:F16"/>
    <mergeCell ref="B11:K11"/>
    <mergeCell ref="B12:K12"/>
    <mergeCell ref="B13:K13"/>
    <mergeCell ref="G14:J14"/>
    <mergeCell ref="G15:J15"/>
    <mergeCell ref="G16:K16"/>
    <mergeCell ref="G17:K17"/>
    <mergeCell ref="B14:F14"/>
    <mergeCell ref="B17:F17"/>
    <mergeCell ref="B7:D7"/>
    <mergeCell ref="B8:D8"/>
    <mergeCell ref="B9:D9"/>
    <mergeCell ref="E7:F7"/>
    <mergeCell ref="E8:K8"/>
    <mergeCell ref="B118:K118"/>
    <mergeCell ref="C122:K122"/>
    <mergeCell ref="D63:G63"/>
    <mergeCell ref="D64:G64"/>
    <mergeCell ref="C83:G83"/>
    <mergeCell ref="C124:K124"/>
    <mergeCell ref="C125:K125"/>
    <mergeCell ref="D68:G68"/>
    <mergeCell ref="B84:H84"/>
    <mergeCell ref="J84:K84"/>
    <mergeCell ref="I106:K106"/>
    <mergeCell ref="I107:K107"/>
    <mergeCell ref="B100:K100"/>
    <mergeCell ref="I104:K104"/>
    <mergeCell ref="B102:H102"/>
    <mergeCell ref="J102:K102"/>
    <mergeCell ref="B94:H94"/>
    <mergeCell ref="J94:K94"/>
    <mergeCell ref="B95:K95"/>
    <mergeCell ref="C96:G96"/>
    <mergeCell ref="C98:G98"/>
    <mergeCell ref="B99:H99"/>
    <mergeCell ref="D91:G91"/>
    <mergeCell ref="D93:G93"/>
    <mergeCell ref="B127:K127"/>
    <mergeCell ref="B81:K81"/>
    <mergeCell ref="C73:G73"/>
    <mergeCell ref="G119:J119"/>
    <mergeCell ref="B101:K101"/>
    <mergeCell ref="B120:E120"/>
    <mergeCell ref="G120:J120"/>
    <mergeCell ref="B116:E116"/>
    <mergeCell ref="B109:K109"/>
    <mergeCell ref="B114:K114"/>
    <mergeCell ref="B110:K110"/>
    <mergeCell ref="B77:K77"/>
    <mergeCell ref="B76:H76"/>
    <mergeCell ref="J74:K74"/>
    <mergeCell ref="C82:G82"/>
    <mergeCell ref="B86:K86"/>
    <mergeCell ref="B87:K87"/>
    <mergeCell ref="B88:B93"/>
    <mergeCell ref="D89:G89"/>
    <mergeCell ref="D90:G90"/>
    <mergeCell ref="J99:K99"/>
    <mergeCell ref="C97:G97"/>
    <mergeCell ref="D92:G92"/>
    <mergeCell ref="C88:I88"/>
    <mergeCell ref="B44:K44"/>
    <mergeCell ref="B53:K53"/>
    <mergeCell ref="B71:K71"/>
    <mergeCell ref="D55:G55"/>
    <mergeCell ref="B46:K46"/>
    <mergeCell ref="B45:K45"/>
    <mergeCell ref="J70:K70"/>
    <mergeCell ref="B70:H70"/>
    <mergeCell ref="B54:B69"/>
    <mergeCell ref="B52:K52"/>
    <mergeCell ref="B49:K49"/>
    <mergeCell ref="D56:G56"/>
    <mergeCell ref="D62:G62"/>
    <mergeCell ref="C54:H54"/>
    <mergeCell ref="D57:G57"/>
    <mergeCell ref="D58:G58"/>
    <mergeCell ref="D59:G59"/>
    <mergeCell ref="D60:G60"/>
    <mergeCell ref="D61:G61"/>
    <mergeCell ref="D65:G65"/>
    <mergeCell ref="D66:G66"/>
    <mergeCell ref="D67:G67"/>
    <mergeCell ref="D69:G69"/>
  </mergeCells>
  <phoneticPr fontId="1" type="noConversion"/>
  <dataValidations count="3">
    <dataValidation type="list" allowBlank="1" showInputMessage="1" showErrorMessage="1" sqref="E8" xr:uid="{6B4B0772-BCEF-410D-9DA2-C67ABE6945F0}">
      <formula1>_xlfn.SWITCH($E$7,"LET",LET,"LEDCD",LEDCD)</formula1>
    </dataValidation>
    <dataValidation type="list" allowBlank="1" showInputMessage="1" showErrorMessage="1" sqref="E7:F7" xr:uid="{F0E92451-C1BA-407E-BA12-255AF6EC3A7F}">
      <formula1>Type_d_installation</formula1>
    </dataValidation>
    <dataValidation type="list" allowBlank="1" showInputMessage="1" showErrorMessage="1" sqref="D89:G93 D55:G69" xr:uid="{C98A8B6C-BDF3-4F75-B59C-D56D879B92B5}">
      <formula1>CT</formula1>
    </dataValidation>
  </dataValidations>
  <hyperlinks>
    <hyperlink ref="B128" r:id="rId1" xr:uid="{7FFD818B-D934-4F82-8A33-2559470DD112}"/>
    <hyperlink ref="B128:D128" r:id="rId2" display="redevances@environnement.gouv.qc.ca" xr:uid="{A53E0236-E33E-4CC2-9AD0-E7F74F041C63}"/>
  </hyperlinks>
  <printOptions horizontalCentered="1" verticalCentered="1"/>
  <pageMargins left="0.23622047244094491" right="0.23622047244094491" top="0.55118110236220474" bottom="0.55118110236220474" header="0.31496062992125984" footer="0.31496062992125984"/>
  <pageSetup scale="65" orientation="portrait" cellComments="asDisplayed" r:id="rId3"/>
  <headerFooter alignWithMargins="0">
    <oddFooter>&amp;CPage &amp;P de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1" r:id="rId6" name="Check Box 17">
              <controlPr defaultSize="0" autoFill="0" autoLine="0" autoPict="0">
                <anchor moveWithCells="1">
                  <from>
                    <xdr:col>1</xdr:col>
                    <xdr:colOff>152400</xdr:colOff>
                    <xdr:row>39</xdr:row>
                    <xdr:rowOff>9525</xdr:rowOff>
                  </from>
                  <to>
                    <xdr:col>1</xdr:col>
                    <xdr:colOff>466725</xdr:colOff>
                    <xdr:row>39</xdr:row>
                    <xdr:rowOff>219075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xdr:col>
                    <xdr:colOff>152400</xdr:colOff>
                    <xdr:row>40</xdr:row>
                    <xdr:rowOff>9525</xdr:rowOff>
                  </from>
                  <to>
                    <xdr:col>1</xdr:col>
                    <xdr:colOff>466725</xdr:colOff>
                    <xdr:row>40</xdr:row>
                    <xdr:rowOff>219075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xdr:col>
                    <xdr:colOff>152400</xdr:colOff>
                    <xdr:row>41</xdr:row>
                    <xdr:rowOff>9525</xdr:rowOff>
                  </from>
                  <to>
                    <xdr:col>1</xdr:col>
                    <xdr:colOff>466725</xdr:colOff>
                    <xdr:row>41</xdr:row>
                    <xdr:rowOff>219075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1</xdr:col>
                    <xdr:colOff>152400</xdr:colOff>
                    <xdr:row>42</xdr:row>
                    <xdr:rowOff>9525</xdr:rowOff>
                  </from>
                  <to>
                    <xdr:col>1</xdr:col>
                    <xdr:colOff>466725</xdr:colOff>
                    <xdr:row>42</xdr:row>
                    <xdr:rowOff>219075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xdr:col>
                    <xdr:colOff>152400</xdr:colOff>
                    <xdr:row>123</xdr:row>
                    <xdr:rowOff>9525</xdr:rowOff>
                  </from>
                  <to>
                    <xdr:col>1</xdr:col>
                    <xdr:colOff>466725</xdr:colOff>
                    <xdr:row>124</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1</xdr:col>
                    <xdr:colOff>152400</xdr:colOff>
                    <xdr:row>121</xdr:row>
                    <xdr:rowOff>38100</xdr:rowOff>
                  </from>
                  <to>
                    <xdr:col>1</xdr:col>
                    <xdr:colOff>466725</xdr:colOff>
                    <xdr:row>122</xdr:row>
                    <xdr:rowOff>0</xdr:rowOff>
                  </to>
                </anchor>
              </controlPr>
            </control>
          </mc:Choice>
        </mc:AlternateContent>
        <mc:AlternateContent xmlns:mc="http://schemas.openxmlformats.org/markup-compatibility/2006">
          <mc:Choice Requires="x14">
            <control shapeId="1142" r:id="rId12" name="Check Box 118">
              <controlPr defaultSize="0" autoFill="0" autoLine="0" autoPict="0">
                <anchor moveWithCells="1">
                  <from>
                    <xdr:col>1</xdr:col>
                    <xdr:colOff>152400</xdr:colOff>
                    <xdr:row>124</xdr:row>
                    <xdr:rowOff>9525</xdr:rowOff>
                  </from>
                  <to>
                    <xdr:col>1</xdr:col>
                    <xdr:colOff>466725</xdr:colOff>
                    <xdr:row>125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55D20-2382-4FC3-A582-88AE71E76DE2}">
  <sheetPr codeName="Feuil2"/>
  <dimension ref="A1:G124"/>
  <sheetViews>
    <sheetView workbookViewId="0">
      <selection activeCell="G15" sqref="G15"/>
    </sheetView>
  </sheetViews>
  <sheetFormatPr baseColWidth="10" defaultRowHeight="12.75" x14ac:dyDescent="0.2"/>
  <cols>
    <col min="1" max="1" width="16.42578125" style="106" bestFit="1" customWidth="1"/>
    <col min="2" max="2" width="92.140625" customWidth="1"/>
    <col min="3" max="3" width="18" style="106" customWidth="1"/>
    <col min="4" max="4" width="30" bestFit="1" customWidth="1"/>
    <col min="5" max="5" width="21.5703125" bestFit="1" customWidth="1"/>
    <col min="7" max="7" width="31.85546875" bestFit="1" customWidth="1"/>
  </cols>
  <sheetData>
    <row r="1" spans="1:7" ht="38.25" x14ac:dyDescent="0.2">
      <c r="A1" s="96" t="s">
        <v>95</v>
      </c>
      <c r="B1" s="97" t="s">
        <v>96</v>
      </c>
      <c r="C1" s="97" t="s">
        <v>97</v>
      </c>
      <c r="D1" s="96" t="s">
        <v>7</v>
      </c>
      <c r="E1" s="96" t="s">
        <v>8</v>
      </c>
      <c r="G1" s="104" t="s">
        <v>416</v>
      </c>
    </row>
    <row r="2" spans="1:7" x14ac:dyDescent="0.2">
      <c r="A2" s="96" t="s">
        <v>98</v>
      </c>
      <c r="B2" s="99" t="s">
        <v>99</v>
      </c>
      <c r="C2" s="105" t="s">
        <v>100</v>
      </c>
      <c r="D2" s="98" t="s">
        <v>101</v>
      </c>
      <c r="E2" s="100" t="s">
        <v>102</v>
      </c>
      <c r="G2" s="100" t="s">
        <v>234</v>
      </c>
    </row>
    <row r="3" spans="1:7" x14ac:dyDescent="0.2">
      <c r="A3" s="96" t="s">
        <v>98</v>
      </c>
      <c r="B3" s="99" t="s">
        <v>103</v>
      </c>
      <c r="C3" s="105" t="s">
        <v>104</v>
      </c>
      <c r="D3" s="98" t="s">
        <v>101</v>
      </c>
      <c r="E3" s="100" t="s">
        <v>105</v>
      </c>
      <c r="G3" s="100" t="s">
        <v>312</v>
      </c>
    </row>
    <row r="4" spans="1:7" x14ac:dyDescent="0.2">
      <c r="A4" s="96" t="s">
        <v>98</v>
      </c>
      <c r="B4" s="99" t="s">
        <v>106</v>
      </c>
      <c r="C4" s="105" t="s">
        <v>107</v>
      </c>
      <c r="D4" s="98" t="s">
        <v>108</v>
      </c>
      <c r="E4" s="100" t="s">
        <v>109</v>
      </c>
    </row>
    <row r="5" spans="1:7" x14ac:dyDescent="0.2">
      <c r="A5" s="96" t="s">
        <v>98</v>
      </c>
      <c r="B5" s="99" t="s">
        <v>110</v>
      </c>
      <c r="C5" s="105" t="s">
        <v>111</v>
      </c>
      <c r="D5" s="98" t="s">
        <v>108</v>
      </c>
      <c r="E5" s="100" t="s">
        <v>112</v>
      </c>
    </row>
    <row r="6" spans="1:7" x14ac:dyDescent="0.2">
      <c r="A6" s="96" t="s">
        <v>98</v>
      </c>
      <c r="B6" s="99" t="s">
        <v>113</v>
      </c>
      <c r="C6" s="105" t="s">
        <v>114</v>
      </c>
      <c r="D6" s="98" t="s">
        <v>108</v>
      </c>
      <c r="E6" s="100" t="s">
        <v>115</v>
      </c>
    </row>
    <row r="7" spans="1:7" x14ac:dyDescent="0.2">
      <c r="A7" s="96" t="s">
        <v>98</v>
      </c>
      <c r="B7" s="99" t="s">
        <v>116</v>
      </c>
      <c r="C7" s="105" t="s">
        <v>117</v>
      </c>
      <c r="D7" s="98" t="s">
        <v>118</v>
      </c>
      <c r="E7" s="100" t="s">
        <v>119</v>
      </c>
    </row>
    <row r="8" spans="1:7" x14ac:dyDescent="0.2">
      <c r="A8" s="96" t="s">
        <v>98</v>
      </c>
      <c r="B8" s="99" t="s">
        <v>120</v>
      </c>
      <c r="C8" s="105" t="s">
        <v>121</v>
      </c>
      <c r="D8" s="98" t="s">
        <v>122</v>
      </c>
      <c r="E8" s="100" t="s">
        <v>115</v>
      </c>
    </row>
    <row r="9" spans="1:7" x14ac:dyDescent="0.2">
      <c r="A9" s="96" t="s">
        <v>98</v>
      </c>
      <c r="B9" s="99" t="s">
        <v>123</v>
      </c>
      <c r="C9" s="105" t="s">
        <v>124</v>
      </c>
      <c r="D9" s="98" t="s">
        <v>122</v>
      </c>
      <c r="E9" s="100" t="s">
        <v>115</v>
      </c>
    </row>
    <row r="10" spans="1:7" x14ac:dyDescent="0.2">
      <c r="A10" s="96" t="s">
        <v>98</v>
      </c>
      <c r="B10" s="99" t="s">
        <v>125</v>
      </c>
      <c r="C10" s="105" t="s">
        <v>126</v>
      </c>
      <c r="D10" s="98" t="s">
        <v>127</v>
      </c>
      <c r="E10" s="100" t="s">
        <v>115</v>
      </c>
    </row>
    <row r="11" spans="1:7" x14ac:dyDescent="0.2">
      <c r="A11" s="96" t="s">
        <v>98</v>
      </c>
      <c r="B11" s="99" t="s">
        <v>128</v>
      </c>
      <c r="C11" s="105" t="s">
        <v>129</v>
      </c>
      <c r="D11" s="98" t="s">
        <v>127</v>
      </c>
      <c r="E11" s="100" t="s">
        <v>115</v>
      </c>
    </row>
    <row r="12" spans="1:7" x14ac:dyDescent="0.2">
      <c r="A12" s="96" t="s">
        <v>98</v>
      </c>
      <c r="B12" s="99" t="s">
        <v>130</v>
      </c>
      <c r="C12" s="105" t="s">
        <v>131</v>
      </c>
      <c r="D12" s="98" t="s">
        <v>132</v>
      </c>
      <c r="E12" s="100" t="s">
        <v>133</v>
      </c>
    </row>
    <row r="13" spans="1:7" x14ac:dyDescent="0.2">
      <c r="A13" s="96" t="s">
        <v>98</v>
      </c>
      <c r="B13" s="99" t="s">
        <v>451</v>
      </c>
      <c r="C13" s="105" t="s">
        <v>452</v>
      </c>
      <c r="D13" s="98" t="s">
        <v>132</v>
      </c>
      <c r="E13" s="100" t="s">
        <v>133</v>
      </c>
    </row>
    <row r="14" spans="1:7" x14ac:dyDescent="0.2">
      <c r="A14" s="96" t="s">
        <v>98</v>
      </c>
      <c r="B14" s="99" t="s">
        <v>134</v>
      </c>
      <c r="C14" s="105" t="s">
        <v>135</v>
      </c>
      <c r="D14" s="98" t="s">
        <v>132</v>
      </c>
      <c r="E14" s="100" t="s">
        <v>115</v>
      </c>
    </row>
    <row r="15" spans="1:7" x14ac:dyDescent="0.2">
      <c r="A15" s="96" t="s">
        <v>98</v>
      </c>
      <c r="B15" s="99" t="s">
        <v>136</v>
      </c>
      <c r="C15" s="105" t="s">
        <v>137</v>
      </c>
      <c r="D15" s="98" t="s">
        <v>132</v>
      </c>
      <c r="E15" s="100" t="s">
        <v>115</v>
      </c>
    </row>
    <row r="16" spans="1:7" x14ac:dyDescent="0.2">
      <c r="A16" s="96" t="s">
        <v>98</v>
      </c>
      <c r="B16" s="99" t="s">
        <v>138</v>
      </c>
      <c r="C16" s="105" t="s">
        <v>139</v>
      </c>
      <c r="D16" s="98" t="s">
        <v>132</v>
      </c>
      <c r="E16" s="100" t="s">
        <v>115</v>
      </c>
    </row>
    <row r="17" spans="1:5" x14ac:dyDescent="0.2">
      <c r="A17" s="96" t="s">
        <v>98</v>
      </c>
      <c r="B17" s="99" t="s">
        <v>140</v>
      </c>
      <c r="C17" s="105" t="s">
        <v>141</v>
      </c>
      <c r="D17" s="98" t="s">
        <v>132</v>
      </c>
      <c r="E17" s="100" t="s">
        <v>142</v>
      </c>
    </row>
    <row r="18" spans="1:5" x14ac:dyDescent="0.2">
      <c r="A18" s="96" t="s">
        <v>98</v>
      </c>
      <c r="B18" s="99" t="s">
        <v>143</v>
      </c>
      <c r="C18" s="105" t="s">
        <v>144</v>
      </c>
      <c r="D18" s="98" t="s">
        <v>132</v>
      </c>
      <c r="E18" s="100" t="s">
        <v>355</v>
      </c>
    </row>
    <row r="19" spans="1:5" x14ac:dyDescent="0.2">
      <c r="A19" s="96" t="s">
        <v>98</v>
      </c>
      <c r="B19" s="99" t="s">
        <v>145</v>
      </c>
      <c r="C19" s="105" t="s">
        <v>146</v>
      </c>
      <c r="D19" s="98" t="s">
        <v>132</v>
      </c>
      <c r="E19" s="100" t="s">
        <v>147</v>
      </c>
    </row>
    <row r="20" spans="1:5" x14ac:dyDescent="0.2">
      <c r="A20" s="96" t="s">
        <v>98</v>
      </c>
      <c r="B20" s="99" t="s">
        <v>148</v>
      </c>
      <c r="C20" s="105" t="s">
        <v>149</v>
      </c>
      <c r="D20" s="98" t="s">
        <v>150</v>
      </c>
      <c r="E20" s="100" t="s">
        <v>151</v>
      </c>
    </row>
    <row r="21" spans="1:5" x14ac:dyDescent="0.2">
      <c r="A21" s="96" t="s">
        <v>98</v>
      </c>
      <c r="B21" s="101" t="s">
        <v>152</v>
      </c>
      <c r="C21" s="105" t="s">
        <v>153</v>
      </c>
      <c r="D21" s="98" t="s">
        <v>154</v>
      </c>
      <c r="E21" s="100" t="s">
        <v>155</v>
      </c>
    </row>
    <row r="22" spans="1:5" x14ac:dyDescent="0.2">
      <c r="A22" s="96" t="s">
        <v>98</v>
      </c>
      <c r="B22" s="99" t="s">
        <v>156</v>
      </c>
      <c r="C22" s="105" t="s">
        <v>157</v>
      </c>
      <c r="D22" s="98" t="s">
        <v>158</v>
      </c>
      <c r="E22" s="100" t="s">
        <v>159</v>
      </c>
    </row>
    <row r="23" spans="1:5" x14ac:dyDescent="0.2">
      <c r="A23" s="96" t="s">
        <v>98</v>
      </c>
      <c r="B23" s="99" t="s">
        <v>160</v>
      </c>
      <c r="C23" s="105" t="s">
        <v>161</v>
      </c>
      <c r="D23" s="98" t="s">
        <v>158</v>
      </c>
      <c r="E23" s="100" t="s">
        <v>162</v>
      </c>
    </row>
    <row r="24" spans="1:5" x14ac:dyDescent="0.2">
      <c r="A24" s="96" t="s">
        <v>98</v>
      </c>
      <c r="B24" s="99" t="s">
        <v>163</v>
      </c>
      <c r="C24" s="105" t="s">
        <v>164</v>
      </c>
      <c r="D24" s="98" t="s">
        <v>158</v>
      </c>
      <c r="E24" s="100" t="s">
        <v>165</v>
      </c>
    </row>
    <row r="25" spans="1:5" x14ac:dyDescent="0.2">
      <c r="A25" s="96" t="s">
        <v>98</v>
      </c>
      <c r="B25" s="99" t="s">
        <v>166</v>
      </c>
      <c r="C25" s="105" t="s">
        <v>167</v>
      </c>
      <c r="D25" s="98" t="s">
        <v>168</v>
      </c>
      <c r="E25" s="100" t="s">
        <v>115</v>
      </c>
    </row>
    <row r="26" spans="1:5" x14ac:dyDescent="0.2">
      <c r="A26" s="96" t="s">
        <v>98</v>
      </c>
      <c r="B26" s="99" t="s">
        <v>169</v>
      </c>
      <c r="C26" s="105" t="s">
        <v>170</v>
      </c>
      <c r="D26" s="98" t="s">
        <v>171</v>
      </c>
      <c r="E26" s="100" t="s">
        <v>172</v>
      </c>
    </row>
    <row r="27" spans="1:5" x14ac:dyDescent="0.2">
      <c r="A27" s="96" t="s">
        <v>98</v>
      </c>
      <c r="B27" s="99" t="s">
        <v>173</v>
      </c>
      <c r="C27" s="105" t="s">
        <v>174</v>
      </c>
      <c r="D27" s="98" t="s">
        <v>171</v>
      </c>
      <c r="E27" s="100" t="s">
        <v>172</v>
      </c>
    </row>
    <row r="28" spans="1:5" x14ac:dyDescent="0.2">
      <c r="A28" s="96" t="s">
        <v>98</v>
      </c>
      <c r="B28" s="99" t="s">
        <v>175</v>
      </c>
      <c r="C28" s="105" t="s">
        <v>176</v>
      </c>
      <c r="D28" s="98" t="s">
        <v>171</v>
      </c>
      <c r="E28" s="100" t="s">
        <v>177</v>
      </c>
    </row>
    <row r="29" spans="1:5" x14ac:dyDescent="0.2">
      <c r="A29" s="96" t="s">
        <v>98</v>
      </c>
      <c r="B29" s="99" t="s">
        <v>178</v>
      </c>
      <c r="C29" s="105" t="s">
        <v>179</v>
      </c>
      <c r="D29" s="98" t="s">
        <v>171</v>
      </c>
      <c r="E29" s="100" t="s">
        <v>177</v>
      </c>
    </row>
    <row r="30" spans="1:5" x14ac:dyDescent="0.2">
      <c r="A30" s="96" t="s">
        <v>98</v>
      </c>
      <c r="B30" s="101" t="s">
        <v>180</v>
      </c>
      <c r="C30" s="105" t="s">
        <v>181</v>
      </c>
      <c r="D30" s="98" t="s">
        <v>171</v>
      </c>
      <c r="E30" s="100" t="s">
        <v>182</v>
      </c>
    </row>
    <row r="31" spans="1:5" x14ac:dyDescent="0.2">
      <c r="A31" s="96" t="s">
        <v>98</v>
      </c>
      <c r="B31" s="99" t="s">
        <v>183</v>
      </c>
      <c r="C31" s="105" t="s">
        <v>184</v>
      </c>
      <c r="D31" s="98" t="s">
        <v>171</v>
      </c>
      <c r="E31" s="100" t="s">
        <v>185</v>
      </c>
    </row>
    <row r="32" spans="1:5" x14ac:dyDescent="0.2">
      <c r="A32" s="96" t="s">
        <v>98</v>
      </c>
      <c r="B32" s="101" t="s">
        <v>186</v>
      </c>
      <c r="C32" s="105" t="s">
        <v>187</v>
      </c>
      <c r="D32" s="98" t="s">
        <v>171</v>
      </c>
      <c r="E32" s="100" t="s">
        <v>188</v>
      </c>
    </row>
    <row r="33" spans="1:7" x14ac:dyDescent="0.2">
      <c r="A33" s="96" t="s">
        <v>98</v>
      </c>
      <c r="B33" s="99" t="s">
        <v>189</v>
      </c>
      <c r="C33" s="105" t="s">
        <v>190</v>
      </c>
      <c r="D33" s="98" t="s">
        <v>171</v>
      </c>
      <c r="E33" s="100" t="s">
        <v>188</v>
      </c>
    </row>
    <row r="34" spans="1:7" x14ac:dyDescent="0.2">
      <c r="A34" s="96" t="s">
        <v>98</v>
      </c>
      <c r="B34" s="99" t="s">
        <v>191</v>
      </c>
      <c r="C34" s="105" t="s">
        <v>192</v>
      </c>
      <c r="D34" s="98" t="s">
        <v>171</v>
      </c>
      <c r="E34" s="100" t="s">
        <v>193</v>
      </c>
    </row>
    <row r="35" spans="1:7" x14ac:dyDescent="0.2">
      <c r="A35" s="96" t="s">
        <v>98</v>
      </c>
      <c r="B35" s="99" t="s">
        <v>194</v>
      </c>
      <c r="C35" s="105" t="s">
        <v>195</v>
      </c>
      <c r="D35" s="98" t="s">
        <v>171</v>
      </c>
      <c r="E35" s="100" t="s">
        <v>115</v>
      </c>
    </row>
    <row r="36" spans="1:7" x14ac:dyDescent="0.2">
      <c r="A36" s="96" t="s">
        <v>98</v>
      </c>
      <c r="B36" s="101" t="s">
        <v>196</v>
      </c>
      <c r="C36" s="105" t="s">
        <v>197</v>
      </c>
      <c r="D36" s="98" t="s">
        <v>171</v>
      </c>
      <c r="E36" s="100" t="s">
        <v>115</v>
      </c>
    </row>
    <row r="37" spans="1:7" x14ac:dyDescent="0.2">
      <c r="A37" s="96" t="s">
        <v>98</v>
      </c>
      <c r="B37" s="99" t="s">
        <v>198</v>
      </c>
      <c r="C37" s="105" t="s">
        <v>199</v>
      </c>
      <c r="D37" s="98" t="s">
        <v>171</v>
      </c>
      <c r="E37" s="100" t="s">
        <v>115</v>
      </c>
    </row>
    <row r="38" spans="1:7" x14ac:dyDescent="0.2">
      <c r="A38" s="96" t="s">
        <v>98</v>
      </c>
      <c r="B38" s="99" t="s">
        <v>200</v>
      </c>
      <c r="C38" s="105" t="s">
        <v>201</v>
      </c>
      <c r="D38" s="98" t="s">
        <v>202</v>
      </c>
      <c r="E38" s="100" t="s">
        <v>203</v>
      </c>
    </row>
    <row r="39" spans="1:7" x14ac:dyDescent="0.2">
      <c r="A39" s="96" t="s">
        <v>98</v>
      </c>
      <c r="B39" s="99" t="s">
        <v>204</v>
      </c>
      <c r="C39" s="105" t="s">
        <v>205</v>
      </c>
      <c r="D39" s="98" t="s">
        <v>202</v>
      </c>
      <c r="E39" s="100" t="s">
        <v>206</v>
      </c>
    </row>
    <row r="40" spans="1:7" x14ac:dyDescent="0.2">
      <c r="A40" s="96" t="s">
        <v>207</v>
      </c>
      <c r="B40" s="99" t="s">
        <v>208</v>
      </c>
      <c r="C40" s="105" t="s">
        <v>209</v>
      </c>
      <c r="D40" s="98" t="s">
        <v>118</v>
      </c>
      <c r="E40" s="100" t="s">
        <v>210</v>
      </c>
    </row>
    <row r="41" spans="1:7" x14ac:dyDescent="0.2">
      <c r="A41" s="96" t="s">
        <v>207</v>
      </c>
      <c r="B41" s="99" t="s">
        <v>211</v>
      </c>
      <c r="C41" s="105" t="s">
        <v>212</v>
      </c>
      <c r="D41" s="98" t="s">
        <v>213</v>
      </c>
      <c r="E41" s="100" t="s">
        <v>115</v>
      </c>
    </row>
    <row r="42" spans="1:7" x14ac:dyDescent="0.2">
      <c r="A42" s="118" t="s">
        <v>207</v>
      </c>
      <c r="B42" s="119" t="s">
        <v>130</v>
      </c>
      <c r="C42" s="120" t="s">
        <v>131</v>
      </c>
      <c r="D42" s="121" t="s">
        <v>132</v>
      </c>
      <c r="E42" s="122" t="s">
        <v>133</v>
      </c>
      <c r="G42" t="s">
        <v>454</v>
      </c>
    </row>
    <row r="43" spans="1:7" x14ac:dyDescent="0.2">
      <c r="A43" s="118" t="s">
        <v>207</v>
      </c>
      <c r="B43" s="119" t="s">
        <v>451</v>
      </c>
      <c r="C43" s="120" t="s">
        <v>452</v>
      </c>
      <c r="D43" s="121" t="s">
        <v>132</v>
      </c>
      <c r="E43" s="122" t="s">
        <v>133</v>
      </c>
      <c r="G43" t="s">
        <v>454</v>
      </c>
    </row>
    <row r="44" spans="1:7" x14ac:dyDescent="0.2">
      <c r="A44" s="96" t="s">
        <v>207</v>
      </c>
      <c r="B44" s="99" t="s">
        <v>214</v>
      </c>
      <c r="C44" s="105" t="s">
        <v>215</v>
      </c>
      <c r="D44" s="98" t="s">
        <v>150</v>
      </c>
      <c r="E44" s="100" t="s">
        <v>216</v>
      </c>
    </row>
    <row r="45" spans="1:7" x14ac:dyDescent="0.2">
      <c r="A45" s="96" t="s">
        <v>207</v>
      </c>
      <c r="B45" s="99" t="s">
        <v>217</v>
      </c>
      <c r="C45" s="105" t="s">
        <v>218</v>
      </c>
      <c r="D45" s="98" t="s">
        <v>219</v>
      </c>
      <c r="E45" s="100" t="s">
        <v>220</v>
      </c>
    </row>
    <row r="46" spans="1:7" x14ac:dyDescent="0.2">
      <c r="A46" s="96" t="s">
        <v>207</v>
      </c>
      <c r="B46" s="99" t="s">
        <v>221</v>
      </c>
      <c r="C46" s="105" t="s">
        <v>222</v>
      </c>
      <c r="D46" s="98" t="s">
        <v>154</v>
      </c>
      <c r="E46" s="100" t="s">
        <v>115</v>
      </c>
    </row>
    <row r="47" spans="1:7" x14ac:dyDescent="0.2">
      <c r="A47" s="96" t="s">
        <v>207</v>
      </c>
      <c r="B47" s="99" t="s">
        <v>223</v>
      </c>
      <c r="C47" s="105" t="s">
        <v>224</v>
      </c>
      <c r="D47" s="98" t="s">
        <v>158</v>
      </c>
      <c r="E47" s="100" t="s">
        <v>159</v>
      </c>
    </row>
    <row r="48" spans="1:7" x14ac:dyDescent="0.2">
      <c r="A48" s="96" t="s">
        <v>225</v>
      </c>
      <c r="B48" s="99" t="s">
        <v>226</v>
      </c>
      <c r="C48" s="105" t="s">
        <v>227</v>
      </c>
      <c r="D48" s="98" t="s">
        <v>118</v>
      </c>
      <c r="E48" s="100" t="s">
        <v>115</v>
      </c>
    </row>
    <row r="49" spans="1:5" x14ac:dyDescent="0.2">
      <c r="A49" s="96" t="s">
        <v>225</v>
      </c>
      <c r="B49" s="99" t="s">
        <v>228</v>
      </c>
      <c r="C49" s="105" t="s">
        <v>229</v>
      </c>
      <c r="D49" s="98" t="s">
        <v>127</v>
      </c>
      <c r="E49" s="100" t="s">
        <v>115</v>
      </c>
    </row>
    <row r="50" spans="1:5" x14ac:dyDescent="0.2">
      <c r="A50" s="96" t="s">
        <v>225</v>
      </c>
      <c r="B50" s="99" t="s">
        <v>230</v>
      </c>
      <c r="C50" s="105" t="s">
        <v>231</v>
      </c>
      <c r="D50" s="98" t="s">
        <v>158</v>
      </c>
      <c r="E50" s="100" t="s">
        <v>115</v>
      </c>
    </row>
    <row r="51" spans="1:5" x14ac:dyDescent="0.2">
      <c r="A51" s="96" t="s">
        <v>225</v>
      </c>
      <c r="B51" s="99" t="s">
        <v>232</v>
      </c>
      <c r="C51" s="105" t="s">
        <v>233</v>
      </c>
      <c r="D51" s="98" t="s">
        <v>171</v>
      </c>
      <c r="E51" s="100" t="s">
        <v>115</v>
      </c>
    </row>
    <row r="52" spans="1:5" x14ac:dyDescent="0.2">
      <c r="A52" s="96" t="s">
        <v>234</v>
      </c>
      <c r="B52" s="101" t="s">
        <v>235</v>
      </c>
      <c r="C52" s="105" t="s">
        <v>236</v>
      </c>
      <c r="D52" s="98" t="s">
        <v>108</v>
      </c>
      <c r="E52" s="100" t="s">
        <v>109</v>
      </c>
    </row>
    <row r="53" spans="1:5" x14ac:dyDescent="0.2">
      <c r="A53" s="96" t="s">
        <v>234</v>
      </c>
      <c r="B53" s="99" t="s">
        <v>237</v>
      </c>
      <c r="C53" s="105" t="s">
        <v>238</v>
      </c>
      <c r="D53" s="98" t="s">
        <v>108</v>
      </c>
      <c r="E53" s="100" t="s">
        <v>112</v>
      </c>
    </row>
    <row r="54" spans="1:5" x14ac:dyDescent="0.2">
      <c r="A54" s="96" t="s">
        <v>234</v>
      </c>
      <c r="B54" s="99" t="s">
        <v>239</v>
      </c>
      <c r="C54" s="105" t="s">
        <v>240</v>
      </c>
      <c r="D54" s="98" t="s">
        <v>213</v>
      </c>
      <c r="E54" s="100" t="s">
        <v>115</v>
      </c>
    </row>
    <row r="55" spans="1:5" x14ac:dyDescent="0.2">
      <c r="A55" s="96" t="s">
        <v>234</v>
      </c>
      <c r="B55" s="99" t="s">
        <v>241</v>
      </c>
      <c r="C55" s="105" t="s">
        <v>242</v>
      </c>
      <c r="D55" s="98" t="s">
        <v>132</v>
      </c>
      <c r="E55" s="100" t="s">
        <v>142</v>
      </c>
    </row>
    <row r="56" spans="1:5" x14ac:dyDescent="0.2">
      <c r="A56" s="96" t="s">
        <v>234</v>
      </c>
      <c r="B56" s="99" t="s">
        <v>243</v>
      </c>
      <c r="C56" s="105" t="s">
        <v>244</v>
      </c>
      <c r="D56" s="98" t="s">
        <v>245</v>
      </c>
      <c r="E56" s="100" t="s">
        <v>246</v>
      </c>
    </row>
    <row r="57" spans="1:5" x14ac:dyDescent="0.2">
      <c r="A57" s="96" t="s">
        <v>234</v>
      </c>
      <c r="B57" s="99" t="s">
        <v>247</v>
      </c>
      <c r="C57" s="105" t="s">
        <v>248</v>
      </c>
      <c r="D57" s="98" t="s">
        <v>245</v>
      </c>
      <c r="E57" s="100" t="s">
        <v>249</v>
      </c>
    </row>
    <row r="58" spans="1:5" x14ac:dyDescent="0.2">
      <c r="A58" s="96" t="s">
        <v>234</v>
      </c>
      <c r="B58" s="99" t="s">
        <v>250</v>
      </c>
      <c r="C58" s="105" t="s">
        <v>251</v>
      </c>
      <c r="D58" s="98" t="s">
        <v>202</v>
      </c>
      <c r="E58" s="100" t="s">
        <v>252</v>
      </c>
    </row>
    <row r="59" spans="1:5" x14ac:dyDescent="0.2">
      <c r="A59" s="96" t="s">
        <v>253</v>
      </c>
      <c r="B59" s="102" t="s">
        <v>254</v>
      </c>
      <c r="C59" s="103" t="s">
        <v>255</v>
      </c>
      <c r="D59" s="98" t="s">
        <v>213</v>
      </c>
      <c r="E59" s="100" t="s">
        <v>115</v>
      </c>
    </row>
    <row r="60" spans="1:5" x14ac:dyDescent="0.2">
      <c r="A60" s="96" t="s">
        <v>253</v>
      </c>
      <c r="B60" s="102" t="s">
        <v>256</v>
      </c>
      <c r="C60" s="103" t="s">
        <v>257</v>
      </c>
      <c r="D60" s="98" t="s">
        <v>213</v>
      </c>
      <c r="E60" s="100" t="s">
        <v>115</v>
      </c>
    </row>
    <row r="61" spans="1:5" x14ac:dyDescent="0.2">
      <c r="A61" s="96" t="s">
        <v>253</v>
      </c>
      <c r="B61" s="102" t="s">
        <v>258</v>
      </c>
      <c r="C61" s="103" t="s">
        <v>259</v>
      </c>
      <c r="D61" s="98" t="s">
        <v>213</v>
      </c>
      <c r="E61" s="100" t="s">
        <v>115</v>
      </c>
    </row>
    <row r="62" spans="1:5" x14ac:dyDescent="0.2">
      <c r="A62" s="96" t="s">
        <v>253</v>
      </c>
      <c r="B62" s="102" t="s">
        <v>260</v>
      </c>
      <c r="C62" s="103" t="s">
        <v>261</v>
      </c>
      <c r="D62" s="98" t="s">
        <v>213</v>
      </c>
      <c r="E62" s="100" t="s">
        <v>115</v>
      </c>
    </row>
    <row r="63" spans="1:5" x14ac:dyDescent="0.2">
      <c r="A63" s="96" t="s">
        <v>253</v>
      </c>
      <c r="B63" s="102" t="s">
        <v>262</v>
      </c>
      <c r="C63" s="96" t="s">
        <v>263</v>
      </c>
      <c r="D63" s="98" t="s">
        <v>213</v>
      </c>
      <c r="E63" s="100" t="s">
        <v>115</v>
      </c>
    </row>
    <row r="64" spans="1:5" x14ac:dyDescent="0.2">
      <c r="A64" s="96" t="s">
        <v>253</v>
      </c>
      <c r="B64" s="102" t="s">
        <v>264</v>
      </c>
      <c r="C64" s="103" t="s">
        <v>265</v>
      </c>
      <c r="D64" s="98" t="s">
        <v>213</v>
      </c>
      <c r="E64" s="100" t="s">
        <v>115</v>
      </c>
    </row>
    <row r="65" spans="1:5" x14ac:dyDescent="0.2">
      <c r="A65" s="96" t="s">
        <v>253</v>
      </c>
      <c r="B65" s="102" t="s">
        <v>266</v>
      </c>
      <c r="C65" s="103" t="s">
        <v>267</v>
      </c>
      <c r="D65" s="98" t="s">
        <v>213</v>
      </c>
      <c r="E65" s="100" t="s">
        <v>115</v>
      </c>
    </row>
    <row r="66" spans="1:5" x14ac:dyDescent="0.2">
      <c r="A66" s="96" t="s">
        <v>253</v>
      </c>
      <c r="B66" s="102" t="s">
        <v>268</v>
      </c>
      <c r="C66" s="103" t="s">
        <v>269</v>
      </c>
      <c r="D66" s="98" t="s">
        <v>219</v>
      </c>
      <c r="E66" s="100" t="s">
        <v>270</v>
      </c>
    </row>
    <row r="67" spans="1:5" x14ac:dyDescent="0.2">
      <c r="A67" s="96" t="s">
        <v>253</v>
      </c>
      <c r="B67" s="102" t="s">
        <v>271</v>
      </c>
      <c r="C67" s="103" t="s">
        <v>272</v>
      </c>
      <c r="D67" s="98" t="s">
        <v>219</v>
      </c>
      <c r="E67" s="100" t="s">
        <v>273</v>
      </c>
    </row>
    <row r="68" spans="1:5" x14ac:dyDescent="0.2">
      <c r="A68" s="96" t="s">
        <v>253</v>
      </c>
      <c r="B68" s="102" t="s">
        <v>274</v>
      </c>
      <c r="C68" s="103" t="s">
        <v>275</v>
      </c>
      <c r="D68" s="98" t="s">
        <v>219</v>
      </c>
      <c r="E68" s="100" t="s">
        <v>276</v>
      </c>
    </row>
    <row r="69" spans="1:5" x14ac:dyDescent="0.2">
      <c r="A69" s="96" t="s">
        <v>253</v>
      </c>
      <c r="B69" s="102" t="s">
        <v>277</v>
      </c>
      <c r="C69" s="103" t="s">
        <v>278</v>
      </c>
      <c r="D69" s="98" t="s">
        <v>219</v>
      </c>
      <c r="E69" s="100" t="s">
        <v>276</v>
      </c>
    </row>
    <row r="70" spans="1:5" x14ac:dyDescent="0.2">
      <c r="A70" s="96" t="s">
        <v>253</v>
      </c>
      <c r="B70" s="102" t="s">
        <v>279</v>
      </c>
      <c r="C70" s="103" t="s">
        <v>280</v>
      </c>
      <c r="D70" s="98" t="s">
        <v>219</v>
      </c>
      <c r="E70" s="100" t="s">
        <v>276</v>
      </c>
    </row>
    <row r="71" spans="1:5" x14ac:dyDescent="0.2">
      <c r="A71" s="96" t="s">
        <v>253</v>
      </c>
      <c r="B71" s="102" t="s">
        <v>281</v>
      </c>
      <c r="C71" s="103" t="s">
        <v>282</v>
      </c>
      <c r="D71" s="98" t="s">
        <v>219</v>
      </c>
      <c r="E71" s="100" t="s">
        <v>276</v>
      </c>
    </row>
    <row r="72" spans="1:5" x14ac:dyDescent="0.2">
      <c r="A72" s="96" t="s">
        <v>253</v>
      </c>
      <c r="B72" s="102" t="s">
        <v>283</v>
      </c>
      <c r="C72" s="103" t="s">
        <v>284</v>
      </c>
      <c r="D72" s="98" t="s">
        <v>285</v>
      </c>
      <c r="E72" s="100" t="s">
        <v>115</v>
      </c>
    </row>
    <row r="73" spans="1:5" x14ac:dyDescent="0.2">
      <c r="A73" s="96" t="s">
        <v>253</v>
      </c>
      <c r="B73" s="102" t="s">
        <v>286</v>
      </c>
      <c r="C73" s="103" t="s">
        <v>287</v>
      </c>
      <c r="D73" s="98" t="s">
        <v>285</v>
      </c>
      <c r="E73" s="100" t="s">
        <v>115</v>
      </c>
    </row>
    <row r="74" spans="1:5" x14ac:dyDescent="0.2">
      <c r="A74" s="96" t="s">
        <v>253</v>
      </c>
      <c r="B74" s="102" t="s">
        <v>288</v>
      </c>
      <c r="C74" s="103" t="s">
        <v>289</v>
      </c>
      <c r="D74" s="98" t="s">
        <v>285</v>
      </c>
      <c r="E74" s="100" t="s">
        <v>115</v>
      </c>
    </row>
    <row r="75" spans="1:5" x14ac:dyDescent="0.2">
      <c r="A75" s="96" t="s">
        <v>253</v>
      </c>
      <c r="B75" s="102" t="s">
        <v>290</v>
      </c>
      <c r="C75" s="103" t="s">
        <v>291</v>
      </c>
      <c r="D75" s="98" t="s">
        <v>285</v>
      </c>
      <c r="E75" s="100" t="s">
        <v>115</v>
      </c>
    </row>
    <row r="76" spans="1:5" x14ac:dyDescent="0.2">
      <c r="A76" s="96" t="s">
        <v>253</v>
      </c>
      <c r="B76" s="102" t="s">
        <v>292</v>
      </c>
      <c r="C76" s="103" t="s">
        <v>293</v>
      </c>
      <c r="D76" s="98" t="s">
        <v>285</v>
      </c>
      <c r="E76" s="100" t="s">
        <v>115</v>
      </c>
    </row>
    <row r="77" spans="1:5" x14ac:dyDescent="0.2">
      <c r="A77" s="96" t="s">
        <v>253</v>
      </c>
      <c r="B77" s="102" t="s">
        <v>294</v>
      </c>
      <c r="C77" s="103" t="s">
        <v>295</v>
      </c>
      <c r="D77" s="98" t="s">
        <v>285</v>
      </c>
      <c r="E77" s="100" t="s">
        <v>115</v>
      </c>
    </row>
    <row r="78" spans="1:5" x14ac:dyDescent="0.2">
      <c r="A78" s="96" t="s">
        <v>253</v>
      </c>
      <c r="B78" s="102" t="s">
        <v>296</v>
      </c>
      <c r="C78" s="103" t="s">
        <v>297</v>
      </c>
      <c r="D78" s="98" t="s">
        <v>285</v>
      </c>
      <c r="E78" s="100" t="s">
        <v>115</v>
      </c>
    </row>
    <row r="79" spans="1:5" x14ac:dyDescent="0.2">
      <c r="A79" s="96" t="s">
        <v>253</v>
      </c>
      <c r="B79" s="102" t="s">
        <v>298</v>
      </c>
      <c r="C79" s="103" t="s">
        <v>299</v>
      </c>
      <c r="D79" s="98" t="s">
        <v>285</v>
      </c>
      <c r="E79" s="100" t="s">
        <v>115</v>
      </c>
    </row>
    <row r="80" spans="1:5" x14ac:dyDescent="0.2">
      <c r="A80" s="96" t="s">
        <v>253</v>
      </c>
      <c r="B80" s="102" t="s">
        <v>300</v>
      </c>
      <c r="C80" s="103" t="s">
        <v>301</v>
      </c>
      <c r="D80" s="98" t="s">
        <v>285</v>
      </c>
      <c r="E80" s="100" t="s">
        <v>115</v>
      </c>
    </row>
    <row r="81" spans="1:5" x14ac:dyDescent="0.2">
      <c r="A81" s="96" t="s">
        <v>253</v>
      </c>
      <c r="B81" s="102" t="s">
        <v>302</v>
      </c>
      <c r="C81" s="103" t="s">
        <v>303</v>
      </c>
      <c r="D81" s="98" t="s">
        <v>285</v>
      </c>
      <c r="E81" s="100" t="s">
        <v>115</v>
      </c>
    </row>
    <row r="82" spans="1:5" x14ac:dyDescent="0.2">
      <c r="A82" s="96" t="s">
        <v>253</v>
      </c>
      <c r="B82" s="102" t="s">
        <v>304</v>
      </c>
      <c r="C82" s="103" t="s">
        <v>305</v>
      </c>
      <c r="D82" s="98" t="s">
        <v>285</v>
      </c>
      <c r="E82" s="100" t="s">
        <v>115</v>
      </c>
    </row>
    <row r="83" spans="1:5" x14ac:dyDescent="0.2">
      <c r="A83" s="96" t="s">
        <v>253</v>
      </c>
      <c r="B83" s="102" t="s">
        <v>306</v>
      </c>
      <c r="C83" s="103" t="s">
        <v>307</v>
      </c>
      <c r="D83" s="98" t="s">
        <v>285</v>
      </c>
      <c r="E83" s="100" t="s">
        <v>115</v>
      </c>
    </row>
    <row r="84" spans="1:5" x14ac:dyDescent="0.2">
      <c r="A84" s="96" t="s">
        <v>253</v>
      </c>
      <c r="B84" s="102" t="s">
        <v>308</v>
      </c>
      <c r="C84" s="103" t="s">
        <v>309</v>
      </c>
      <c r="D84" s="98" t="s">
        <v>285</v>
      </c>
      <c r="E84" s="100" t="s">
        <v>115</v>
      </c>
    </row>
    <row r="85" spans="1:5" x14ac:dyDescent="0.2">
      <c r="A85" s="96" t="s">
        <v>253</v>
      </c>
      <c r="B85" s="102" t="s">
        <v>310</v>
      </c>
      <c r="C85" s="103" t="s">
        <v>311</v>
      </c>
      <c r="D85" s="98" t="s">
        <v>285</v>
      </c>
      <c r="E85" s="100" t="s">
        <v>115</v>
      </c>
    </row>
    <row r="86" spans="1:5" x14ac:dyDescent="0.2">
      <c r="A86" s="96" t="s">
        <v>312</v>
      </c>
      <c r="B86" s="99" t="s">
        <v>313</v>
      </c>
      <c r="C86" s="105" t="s">
        <v>314</v>
      </c>
      <c r="D86" s="98" t="s">
        <v>101</v>
      </c>
      <c r="E86" s="100" t="s">
        <v>315</v>
      </c>
    </row>
    <row r="87" spans="1:5" x14ac:dyDescent="0.2">
      <c r="A87" s="96" t="s">
        <v>312</v>
      </c>
      <c r="B87" s="99" t="s">
        <v>316</v>
      </c>
      <c r="C87" s="105" t="s">
        <v>317</v>
      </c>
      <c r="D87" s="98" t="s">
        <v>101</v>
      </c>
      <c r="E87" s="100" t="s">
        <v>318</v>
      </c>
    </row>
    <row r="88" spans="1:5" x14ac:dyDescent="0.2">
      <c r="A88" s="96" t="s">
        <v>312</v>
      </c>
      <c r="B88" s="99" t="s">
        <v>319</v>
      </c>
      <c r="C88" s="105" t="s">
        <v>320</v>
      </c>
      <c r="D88" s="98" t="s">
        <v>101</v>
      </c>
      <c r="E88" s="100" t="s">
        <v>321</v>
      </c>
    </row>
    <row r="89" spans="1:5" x14ac:dyDescent="0.2">
      <c r="A89" s="96" t="s">
        <v>312</v>
      </c>
      <c r="B89" s="99" t="s">
        <v>322</v>
      </c>
      <c r="C89" s="105" t="s">
        <v>323</v>
      </c>
      <c r="D89" s="98" t="s">
        <v>101</v>
      </c>
      <c r="E89" s="100" t="s">
        <v>324</v>
      </c>
    </row>
    <row r="90" spans="1:5" x14ac:dyDescent="0.2">
      <c r="A90" s="96" t="s">
        <v>312</v>
      </c>
      <c r="B90" s="99" t="s">
        <v>325</v>
      </c>
      <c r="C90" s="105" t="s">
        <v>326</v>
      </c>
      <c r="D90" s="98" t="s">
        <v>108</v>
      </c>
      <c r="E90" s="100" t="s">
        <v>327</v>
      </c>
    </row>
    <row r="91" spans="1:5" x14ac:dyDescent="0.2">
      <c r="A91" s="96" t="s">
        <v>312</v>
      </c>
      <c r="B91" s="99" t="s">
        <v>328</v>
      </c>
      <c r="C91" s="105" t="s">
        <v>329</v>
      </c>
      <c r="D91" s="98" t="s">
        <v>118</v>
      </c>
      <c r="E91" s="100" t="s">
        <v>330</v>
      </c>
    </row>
    <row r="92" spans="1:5" x14ac:dyDescent="0.2">
      <c r="A92" s="96" t="s">
        <v>312</v>
      </c>
      <c r="B92" s="99" t="s">
        <v>331</v>
      </c>
      <c r="C92" s="105" t="s">
        <v>332</v>
      </c>
      <c r="D92" s="98" t="s">
        <v>118</v>
      </c>
      <c r="E92" s="100" t="s">
        <v>333</v>
      </c>
    </row>
    <row r="93" spans="1:5" x14ac:dyDescent="0.2">
      <c r="A93" s="96" t="s">
        <v>312</v>
      </c>
      <c r="B93" s="99" t="s">
        <v>334</v>
      </c>
      <c r="C93" s="105" t="s">
        <v>335</v>
      </c>
      <c r="D93" s="98" t="s">
        <v>118</v>
      </c>
      <c r="E93" s="100" t="s">
        <v>115</v>
      </c>
    </row>
    <row r="94" spans="1:5" x14ac:dyDescent="0.2">
      <c r="A94" s="96" t="s">
        <v>312</v>
      </c>
      <c r="B94" s="99" t="s">
        <v>336</v>
      </c>
      <c r="C94" s="105" t="s">
        <v>337</v>
      </c>
      <c r="D94" s="98" t="s">
        <v>213</v>
      </c>
      <c r="E94" s="100" t="s">
        <v>338</v>
      </c>
    </row>
    <row r="95" spans="1:5" x14ac:dyDescent="0.2">
      <c r="A95" s="96" t="s">
        <v>312</v>
      </c>
      <c r="B95" s="99" t="s">
        <v>339</v>
      </c>
      <c r="C95" s="105" t="s">
        <v>340</v>
      </c>
      <c r="D95" s="98" t="s">
        <v>213</v>
      </c>
      <c r="E95" s="100" t="s">
        <v>341</v>
      </c>
    </row>
    <row r="96" spans="1:5" x14ac:dyDescent="0.2">
      <c r="A96" s="96" t="s">
        <v>312</v>
      </c>
      <c r="B96" s="99" t="s">
        <v>342</v>
      </c>
      <c r="C96" s="105" t="s">
        <v>343</v>
      </c>
      <c r="D96" s="98" t="s">
        <v>122</v>
      </c>
      <c r="E96" s="100" t="s">
        <v>344</v>
      </c>
    </row>
    <row r="97" spans="1:5" x14ac:dyDescent="0.2">
      <c r="A97" s="96" t="s">
        <v>312</v>
      </c>
      <c r="B97" s="99" t="s">
        <v>345</v>
      </c>
      <c r="C97" s="105" t="s">
        <v>346</v>
      </c>
      <c r="D97" s="98" t="s">
        <v>122</v>
      </c>
      <c r="E97" s="100" t="s">
        <v>347</v>
      </c>
    </row>
    <row r="98" spans="1:5" x14ac:dyDescent="0.2">
      <c r="A98" s="96" t="s">
        <v>312</v>
      </c>
      <c r="B98" s="99" t="s">
        <v>450</v>
      </c>
      <c r="C98" s="105" t="s">
        <v>348</v>
      </c>
      <c r="D98" s="98" t="s">
        <v>122</v>
      </c>
      <c r="E98" s="100" t="s">
        <v>349</v>
      </c>
    </row>
    <row r="99" spans="1:5" x14ac:dyDescent="0.2">
      <c r="A99" s="96" t="s">
        <v>312</v>
      </c>
      <c r="B99" s="99" t="s">
        <v>350</v>
      </c>
      <c r="C99" s="105" t="s">
        <v>351</v>
      </c>
      <c r="D99" s="98" t="s">
        <v>122</v>
      </c>
      <c r="E99" s="100" t="s">
        <v>352</v>
      </c>
    </row>
    <row r="100" spans="1:5" x14ac:dyDescent="0.2">
      <c r="A100" s="96" t="s">
        <v>312</v>
      </c>
      <c r="B100" s="99" t="s">
        <v>353</v>
      </c>
      <c r="C100" s="105" t="s">
        <v>354</v>
      </c>
      <c r="D100" s="98" t="s">
        <v>132</v>
      </c>
      <c r="E100" s="100" t="s">
        <v>355</v>
      </c>
    </row>
    <row r="101" spans="1:5" x14ac:dyDescent="0.2">
      <c r="A101" s="96" t="s">
        <v>312</v>
      </c>
      <c r="B101" s="99" t="s">
        <v>453</v>
      </c>
      <c r="C101" s="105" t="s">
        <v>229</v>
      </c>
      <c r="D101" s="98" t="s">
        <v>127</v>
      </c>
      <c r="E101" s="100" t="s">
        <v>115</v>
      </c>
    </row>
    <row r="102" spans="1:5" x14ac:dyDescent="0.2">
      <c r="A102" s="96" t="s">
        <v>312</v>
      </c>
      <c r="B102" s="99" t="s">
        <v>356</v>
      </c>
      <c r="C102" s="105" t="s">
        <v>357</v>
      </c>
      <c r="D102" s="98" t="s">
        <v>150</v>
      </c>
      <c r="E102" s="100" t="s">
        <v>115</v>
      </c>
    </row>
    <row r="103" spans="1:5" x14ac:dyDescent="0.2">
      <c r="A103" s="96" t="s">
        <v>312</v>
      </c>
      <c r="B103" s="99" t="s">
        <v>358</v>
      </c>
      <c r="C103" s="105" t="s">
        <v>359</v>
      </c>
      <c r="D103" s="98" t="s">
        <v>150</v>
      </c>
      <c r="E103" s="100" t="s">
        <v>360</v>
      </c>
    </row>
    <row r="104" spans="1:5" x14ac:dyDescent="0.2">
      <c r="A104" s="96" t="s">
        <v>312</v>
      </c>
      <c r="B104" s="99" t="s">
        <v>361</v>
      </c>
      <c r="C104" s="105" t="s">
        <v>362</v>
      </c>
      <c r="D104" s="98" t="s">
        <v>150</v>
      </c>
      <c r="E104" s="100" t="s">
        <v>363</v>
      </c>
    </row>
    <row r="105" spans="1:5" x14ac:dyDescent="0.2">
      <c r="A105" s="96" t="s">
        <v>312</v>
      </c>
      <c r="B105" s="99" t="s">
        <v>364</v>
      </c>
      <c r="C105" s="105" t="s">
        <v>365</v>
      </c>
      <c r="D105" s="98" t="s">
        <v>219</v>
      </c>
      <c r="E105" s="100" t="s">
        <v>366</v>
      </c>
    </row>
    <row r="106" spans="1:5" x14ac:dyDescent="0.2">
      <c r="A106" s="96" t="s">
        <v>312</v>
      </c>
      <c r="B106" s="99" t="s">
        <v>367</v>
      </c>
      <c r="C106" s="105" t="s">
        <v>368</v>
      </c>
      <c r="D106" s="98" t="s">
        <v>219</v>
      </c>
      <c r="E106" s="100" t="s">
        <v>270</v>
      </c>
    </row>
    <row r="107" spans="1:5" x14ac:dyDescent="0.2">
      <c r="A107" s="96" t="s">
        <v>312</v>
      </c>
      <c r="B107" s="99" t="s">
        <v>369</v>
      </c>
      <c r="C107" s="105" t="s">
        <v>370</v>
      </c>
      <c r="D107" s="98" t="s">
        <v>285</v>
      </c>
      <c r="E107" s="100" t="s">
        <v>115</v>
      </c>
    </row>
    <row r="108" spans="1:5" x14ac:dyDescent="0.2">
      <c r="A108" s="96" t="s">
        <v>312</v>
      </c>
      <c r="B108" s="99" t="s">
        <v>371</v>
      </c>
      <c r="C108" s="105" t="s">
        <v>372</v>
      </c>
      <c r="D108" s="98" t="s">
        <v>154</v>
      </c>
      <c r="E108" s="100" t="s">
        <v>373</v>
      </c>
    </row>
    <row r="109" spans="1:5" x14ac:dyDescent="0.2">
      <c r="A109" s="96" t="s">
        <v>312</v>
      </c>
      <c r="B109" s="99" t="s">
        <v>374</v>
      </c>
      <c r="C109" s="105" t="s">
        <v>375</v>
      </c>
      <c r="D109" s="98" t="s">
        <v>154</v>
      </c>
      <c r="E109" s="100" t="s">
        <v>376</v>
      </c>
    </row>
    <row r="110" spans="1:5" x14ac:dyDescent="0.2">
      <c r="A110" s="96" t="s">
        <v>312</v>
      </c>
      <c r="B110" s="99" t="s">
        <v>377</v>
      </c>
      <c r="C110" s="105" t="s">
        <v>378</v>
      </c>
      <c r="D110" s="98" t="s">
        <v>158</v>
      </c>
      <c r="E110" s="100" t="s">
        <v>379</v>
      </c>
    </row>
    <row r="111" spans="1:5" x14ac:dyDescent="0.2">
      <c r="A111" s="96" t="s">
        <v>312</v>
      </c>
      <c r="B111" s="99" t="s">
        <v>380</v>
      </c>
      <c r="C111" s="105" t="s">
        <v>381</v>
      </c>
      <c r="D111" s="98" t="s">
        <v>158</v>
      </c>
      <c r="E111" s="100" t="s">
        <v>382</v>
      </c>
    </row>
    <row r="112" spans="1:5" x14ac:dyDescent="0.2">
      <c r="A112" s="96" t="s">
        <v>312</v>
      </c>
      <c r="B112" s="99" t="s">
        <v>383</v>
      </c>
      <c r="C112" s="105" t="s">
        <v>384</v>
      </c>
      <c r="D112" s="98" t="s">
        <v>158</v>
      </c>
      <c r="E112" s="100" t="s">
        <v>382</v>
      </c>
    </row>
    <row r="113" spans="1:5" x14ac:dyDescent="0.2">
      <c r="A113" s="96" t="s">
        <v>312</v>
      </c>
      <c r="B113" s="99" t="s">
        <v>385</v>
      </c>
      <c r="C113" s="105" t="s">
        <v>386</v>
      </c>
      <c r="D113" s="98" t="s">
        <v>158</v>
      </c>
      <c r="E113" s="100" t="s">
        <v>162</v>
      </c>
    </row>
    <row r="114" spans="1:5" x14ac:dyDescent="0.2">
      <c r="A114" s="96" t="s">
        <v>312</v>
      </c>
      <c r="B114" s="99" t="s">
        <v>387</v>
      </c>
      <c r="C114" s="105" t="s">
        <v>388</v>
      </c>
      <c r="D114" s="98" t="s">
        <v>158</v>
      </c>
      <c r="E114" s="100" t="s">
        <v>389</v>
      </c>
    </row>
    <row r="115" spans="1:5" x14ac:dyDescent="0.2">
      <c r="A115" s="96" t="s">
        <v>312</v>
      </c>
      <c r="B115" s="99" t="s">
        <v>390</v>
      </c>
      <c r="C115" s="105" t="s">
        <v>391</v>
      </c>
      <c r="D115" s="98" t="s">
        <v>245</v>
      </c>
      <c r="E115" s="100" t="s">
        <v>392</v>
      </c>
    </row>
    <row r="116" spans="1:5" x14ac:dyDescent="0.2">
      <c r="A116" s="96" t="s">
        <v>312</v>
      </c>
      <c r="B116" s="99" t="s">
        <v>393</v>
      </c>
      <c r="C116" s="105" t="s">
        <v>394</v>
      </c>
      <c r="D116" s="98" t="s">
        <v>245</v>
      </c>
      <c r="E116" s="100" t="s">
        <v>395</v>
      </c>
    </row>
    <row r="117" spans="1:5" x14ac:dyDescent="0.2">
      <c r="A117" s="96" t="s">
        <v>312</v>
      </c>
      <c r="B117" s="99" t="s">
        <v>396</v>
      </c>
      <c r="C117" s="105" t="s">
        <v>397</v>
      </c>
      <c r="D117" s="98" t="s">
        <v>398</v>
      </c>
      <c r="E117" s="100" t="s">
        <v>399</v>
      </c>
    </row>
    <row r="118" spans="1:5" x14ac:dyDescent="0.2">
      <c r="A118" s="96" t="s">
        <v>312</v>
      </c>
      <c r="B118" s="99" t="s">
        <v>400</v>
      </c>
      <c r="C118" s="105" t="s">
        <v>401</v>
      </c>
      <c r="D118" s="98" t="s">
        <v>398</v>
      </c>
      <c r="E118" s="100" t="s">
        <v>402</v>
      </c>
    </row>
    <row r="119" spans="1:5" x14ac:dyDescent="0.2">
      <c r="A119" s="96" t="s">
        <v>312</v>
      </c>
      <c r="B119" s="99" t="s">
        <v>403</v>
      </c>
      <c r="C119" s="105" t="s">
        <v>404</v>
      </c>
      <c r="D119" s="98" t="s">
        <v>398</v>
      </c>
      <c r="E119" s="100" t="s">
        <v>405</v>
      </c>
    </row>
    <row r="120" spans="1:5" x14ac:dyDescent="0.2">
      <c r="A120" s="96" t="s">
        <v>312</v>
      </c>
      <c r="B120" s="99" t="s">
        <v>406</v>
      </c>
      <c r="C120" s="105" t="s">
        <v>407</v>
      </c>
      <c r="D120" s="98" t="s">
        <v>398</v>
      </c>
      <c r="E120" s="100" t="s">
        <v>405</v>
      </c>
    </row>
    <row r="121" spans="1:5" x14ac:dyDescent="0.2">
      <c r="A121" s="96" t="s">
        <v>312</v>
      </c>
      <c r="B121" s="99" t="s">
        <v>408</v>
      </c>
      <c r="C121" s="105" t="s">
        <v>409</v>
      </c>
      <c r="D121" s="98" t="s">
        <v>202</v>
      </c>
      <c r="E121" s="100" t="s">
        <v>252</v>
      </c>
    </row>
    <row r="122" spans="1:5" x14ac:dyDescent="0.2">
      <c r="A122" s="96" t="s">
        <v>312</v>
      </c>
      <c r="B122" s="99" t="s">
        <v>410</v>
      </c>
      <c r="C122" s="105" t="s">
        <v>411</v>
      </c>
      <c r="D122" s="98" t="s">
        <v>202</v>
      </c>
      <c r="E122" s="100" t="s">
        <v>252</v>
      </c>
    </row>
    <row r="123" spans="1:5" x14ac:dyDescent="0.2">
      <c r="A123" s="96" t="s">
        <v>312</v>
      </c>
      <c r="B123" s="99" t="s">
        <v>412</v>
      </c>
      <c r="C123" s="105" t="s">
        <v>413</v>
      </c>
      <c r="D123" s="98" t="s">
        <v>202</v>
      </c>
      <c r="E123" s="100" t="s">
        <v>203</v>
      </c>
    </row>
    <row r="124" spans="1:5" x14ac:dyDescent="0.2">
      <c r="A124" s="96" t="s">
        <v>312</v>
      </c>
      <c r="B124" s="99" t="s">
        <v>414</v>
      </c>
      <c r="C124" s="105" t="s">
        <v>415</v>
      </c>
      <c r="D124" s="98" t="s">
        <v>202</v>
      </c>
      <c r="E124" s="100"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Année 2024</vt:lpstr>
      <vt:lpstr>Installations</vt:lpstr>
      <vt:lpstr>CT</vt:lpstr>
      <vt:lpstr>CTfaible</vt:lpstr>
      <vt:lpstr>INC</vt:lpstr>
      <vt:lpstr>LEDCD</vt:lpstr>
      <vt:lpstr>LEET</vt:lpstr>
      <vt:lpstr>LET</vt:lpstr>
      <vt:lpstr>Type_d_installation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Redevances - Formulaire trimestriel 2024 (LET et LEDCD)</dc:title>
  <dc:subject>Redevances exigibles pour l’élimination de matières résiduelles - formulaire trimestriel 2024 (LET et LEDCD).</dc:subject>
  <dc:creator>Ministère de l’Environnement, de la Lutte contre les changements climatiques, de la Faune et des Parcs;MELCCFPMDDEFP</dc:creator>
  <cp:keywords>redevances, élimination, matières résiduelles, enfouissement, exploitants de lieux d’élimination, lieu d’enfouissement, lieu d’enfouissement technique, LET, LEDCD, recouvrement journalier, sols contaminés, rapport trimestriel 2024, formulaire trimestriel 2024</cp:keywords>
  <dc:description/>
  <cp:lastModifiedBy>Galerneau, Sophie</cp:lastModifiedBy>
  <cp:revision/>
  <cp:lastPrinted>2022-11-28T14:49:37Z</cp:lastPrinted>
  <dcterms:created xsi:type="dcterms:W3CDTF">2007-10-01T18:14:05Z</dcterms:created>
  <dcterms:modified xsi:type="dcterms:W3CDTF">2024-04-10T21:50:52Z</dcterms:modified>
  <cp:category/>
  <cp:contentStatus/>
</cp:coreProperties>
</file>