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featurePropertyBag/featurePropertyBag.xml" ContentType="application/vnd.ms-excel.featurepropertyba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codeName="ThisWorkbook" defaultThemeVersion="166925"/>
  <mc:AlternateContent xmlns:mc="http://schemas.openxmlformats.org/markup-compatibility/2006">
    <mc:Choice Requires="x15">
      <x15ac:absPath xmlns:x15ac="http://schemas.microsoft.com/office/spreadsheetml/2010/11/ac" url="C:\Users\galso01\OneDrive - Ministère de l'Environnement et la Lutte contre les changements climatiques\Documents\dossiers\environnement.gouv\etienne MADI\"/>
    </mc:Choice>
  </mc:AlternateContent>
  <xr:revisionPtr revIDLastSave="0" documentId="13_ncr:1_{B940D6B2-3719-410F-ABC8-C4E5BEEBBFCF}" xr6:coauthVersionLast="47" xr6:coauthVersionMax="47" xr10:uidLastSave="{00000000-0000-0000-0000-000000000000}"/>
  <bookViews>
    <workbookView xWindow="1890" yWindow="3435" windowWidth="21600" windowHeight="11385" tabRatio="828" firstSheet="8" xr2:uid="{D63885AB-DC0D-4682-8C11-20A9E53BBE13}"/>
  </bookViews>
  <sheets>
    <sheet name="1. Demande" sheetId="16" r:id="rId1"/>
    <sheet name="2. Plan d'implantation" sheetId="2" r:id="rId2"/>
    <sheet name="3.Dépenses détaillées" sheetId="13" r:id="rId3"/>
    <sheet name="4.a Surcoût d’expl. prévu" sheetId="4" r:id="rId4"/>
    <sheet name="4.b Surcoût d’expl. réel" sheetId="14" r:id="rId5"/>
    <sheet name="5. Échéancier" sheetId="6" r:id="rId6"/>
    <sheet name="6, Scénario de référence" sheetId="17" r:id="rId7"/>
    <sheet name="7. À l'usage de l'émetteur" sheetId="8" r:id="rId8"/>
    <sheet name="8. Liste des versions" sheetId="11" r:id="rId9"/>
    <sheet name="Listes" sheetId="5" state="hidden" r:id="rId10"/>
  </sheets>
  <definedNames>
    <definedName name="_xlnm.Print_Area" localSheetId="0">'1. Demande'!$A$1:$AQ$124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0" i="17" l="1"/>
  <c r="I30" i="17"/>
  <c r="J30" i="17"/>
  <c r="K30" i="17"/>
  <c r="E61" i="13"/>
  <c r="F61" i="13"/>
  <c r="H61" i="13"/>
  <c r="I61" i="13"/>
  <c r="E67" i="13"/>
  <c r="F67" i="13"/>
  <c r="H67" i="13"/>
  <c r="I67" i="13"/>
  <c r="K67" i="13"/>
  <c r="L67" i="13"/>
  <c r="O67" i="13"/>
  <c r="R67" i="13"/>
  <c r="M88" i="13"/>
  <c r="J65" i="13"/>
  <c r="J37" i="13"/>
  <c r="BK6" i="6" l="1"/>
  <c r="AY6" i="6"/>
  <c r="AM6" i="6"/>
  <c r="AA6" i="6"/>
  <c r="O6" i="6"/>
  <c r="M79" i="13"/>
  <c r="M81" i="13" l="1"/>
  <c r="M82" i="13"/>
  <c r="M83" i="13"/>
  <c r="M84" i="13"/>
  <c r="M85" i="13"/>
  <c r="M86" i="13"/>
  <c r="M80" i="13"/>
  <c r="D28" i="4"/>
  <c r="G26" i="4"/>
  <c r="H26" i="4"/>
  <c r="H21" i="4" s="1"/>
  <c r="I26" i="4"/>
  <c r="I30" i="4" s="1"/>
  <c r="J26" i="4"/>
  <c r="J30" i="4" s="1"/>
  <c r="K26" i="4"/>
  <c r="K21" i="4" s="1"/>
  <c r="L26" i="4"/>
  <c r="L21" i="4" s="1"/>
  <c r="M26" i="4"/>
  <c r="M21" i="4" s="1"/>
  <c r="G26" i="14"/>
  <c r="G30" i="14" s="1"/>
  <c r="H26" i="14"/>
  <c r="I26" i="14"/>
  <c r="J26" i="14"/>
  <c r="J21" i="14" s="1"/>
  <c r="K26" i="14"/>
  <c r="K21" i="14" s="1"/>
  <c r="L26" i="14"/>
  <c r="L21" i="14" s="1"/>
  <c r="M26" i="14"/>
  <c r="M30" i="14" s="1"/>
  <c r="E26" i="14"/>
  <c r="E21" i="14" s="1"/>
  <c r="F26" i="14"/>
  <c r="F21" i="14" s="1"/>
  <c r="E21" i="4"/>
  <c r="F21" i="4"/>
  <c r="G21" i="4"/>
  <c r="J21" i="4"/>
  <c r="D18" i="4"/>
  <c r="N30" i="14"/>
  <c r="E15" i="14"/>
  <c r="H15" i="14"/>
  <c r="I15" i="14"/>
  <c r="J15" i="14"/>
  <c r="K15" i="14"/>
  <c r="L15" i="14"/>
  <c r="D42" i="4"/>
  <c r="D15" i="14"/>
  <c r="M52" i="14"/>
  <c r="L52" i="14"/>
  <c r="K52" i="14"/>
  <c r="J52" i="14"/>
  <c r="I52" i="14"/>
  <c r="H52" i="14"/>
  <c r="G52" i="14"/>
  <c r="F52" i="14"/>
  <c r="E52" i="14"/>
  <c r="D52" i="14"/>
  <c r="M42" i="14"/>
  <c r="L42" i="14"/>
  <c r="K42" i="14"/>
  <c r="J42" i="14"/>
  <c r="I42" i="14"/>
  <c r="H42" i="14"/>
  <c r="G42" i="14"/>
  <c r="F42" i="14"/>
  <c r="E42" i="14"/>
  <c r="D42" i="14"/>
  <c r="D38" i="14"/>
  <c r="N32" i="14"/>
  <c r="N31" i="14"/>
  <c r="J30" i="14"/>
  <c r="D26" i="14"/>
  <c r="D21" i="14" s="1"/>
  <c r="N20" i="14"/>
  <c r="N18" i="14"/>
  <c r="N21" i="14" s="1"/>
  <c r="M18" i="14"/>
  <c r="L18" i="14"/>
  <c r="K18" i="14"/>
  <c r="J18" i="14"/>
  <c r="I18" i="14"/>
  <c r="H18" i="14"/>
  <c r="G18" i="14"/>
  <c r="F18" i="14"/>
  <c r="E18" i="14"/>
  <c r="D18" i="14"/>
  <c r="M15" i="14"/>
  <c r="G15" i="14"/>
  <c r="F15" i="14"/>
  <c r="E14" i="14"/>
  <c r="E38" i="14" s="1"/>
  <c r="J12" i="13"/>
  <c r="E38" i="4"/>
  <c r="F38" i="4"/>
  <c r="G38" i="4"/>
  <c r="H38" i="4"/>
  <c r="I38" i="4"/>
  <c r="J38" i="4"/>
  <c r="K38" i="4"/>
  <c r="L38" i="4"/>
  <c r="M38" i="4"/>
  <c r="D38" i="4"/>
  <c r="E14" i="4"/>
  <c r="F14" i="4" s="1"/>
  <c r="G14" i="4" s="1"/>
  <c r="H14" i="4" s="1"/>
  <c r="I14" i="4" s="1"/>
  <c r="J14" i="4" s="1"/>
  <c r="K14" i="4" s="1"/>
  <c r="L14" i="4" s="1"/>
  <c r="M14" i="4" s="1"/>
  <c r="R61" i="13"/>
  <c r="O61" i="13"/>
  <c r="L61" i="13"/>
  <c r="K61" i="13"/>
  <c r="E48" i="13"/>
  <c r="E55" i="13"/>
  <c r="J66" i="13"/>
  <c r="J64" i="13"/>
  <c r="J63" i="13"/>
  <c r="L30" i="4"/>
  <c r="K30" i="4"/>
  <c r="H30" i="4"/>
  <c r="G30" i="4"/>
  <c r="L52" i="4"/>
  <c r="K52" i="4"/>
  <c r="J52" i="4"/>
  <c r="I52" i="4"/>
  <c r="H52" i="4"/>
  <c r="G52" i="4"/>
  <c r="G42" i="4"/>
  <c r="H42" i="4"/>
  <c r="I42" i="4"/>
  <c r="J42" i="4"/>
  <c r="K42" i="4"/>
  <c r="L42" i="4"/>
  <c r="M42" i="4"/>
  <c r="G28" i="4"/>
  <c r="H28" i="4"/>
  <c r="I28" i="4"/>
  <c r="J28" i="4"/>
  <c r="K28" i="4"/>
  <c r="L28" i="4"/>
  <c r="M28" i="4"/>
  <c r="G18" i="4"/>
  <c r="H18" i="4"/>
  <c r="I18" i="4"/>
  <c r="J18" i="4"/>
  <c r="K18" i="4"/>
  <c r="L18" i="4"/>
  <c r="M18" i="4"/>
  <c r="G15" i="4"/>
  <c r="H15" i="4"/>
  <c r="I15" i="4"/>
  <c r="J15" i="4"/>
  <c r="K15" i="4"/>
  <c r="L15" i="4"/>
  <c r="M15" i="4"/>
  <c r="F15" i="4"/>
  <c r="J59" i="13"/>
  <c r="J58" i="13"/>
  <c r="J53" i="13"/>
  <c r="J52" i="13"/>
  <c r="J51" i="13"/>
  <c r="J46" i="13"/>
  <c r="J45" i="13"/>
  <c r="J44" i="13"/>
  <c r="J39" i="13"/>
  <c r="J38" i="13"/>
  <c r="J32" i="13"/>
  <c r="J31" i="13"/>
  <c r="J30" i="13"/>
  <c r="J29" i="13"/>
  <c r="J28" i="13"/>
  <c r="J27" i="13"/>
  <c r="J26" i="13"/>
  <c r="J60" i="13"/>
  <c r="J54" i="13"/>
  <c r="J47" i="13"/>
  <c r="J40" i="13"/>
  <c r="J33" i="13"/>
  <c r="J57" i="13"/>
  <c r="J50" i="13"/>
  <c r="J43" i="13"/>
  <c r="J36" i="13"/>
  <c r="J25" i="13"/>
  <c r="J22" i="13"/>
  <c r="J14" i="13"/>
  <c r="J15" i="13"/>
  <c r="J16" i="13"/>
  <c r="J17" i="13"/>
  <c r="J18" i="13"/>
  <c r="J19" i="13"/>
  <c r="J20" i="13"/>
  <c r="J21" i="13"/>
  <c r="J13" i="13"/>
  <c r="R55" i="13"/>
  <c r="O55" i="13"/>
  <c r="L55" i="13"/>
  <c r="K55" i="13"/>
  <c r="I55" i="13"/>
  <c r="H55" i="13"/>
  <c r="F55" i="13"/>
  <c r="R48" i="13"/>
  <c r="O48" i="13"/>
  <c r="L48" i="13"/>
  <c r="K48" i="13"/>
  <c r="I48" i="13"/>
  <c r="H48" i="13"/>
  <c r="F48" i="13"/>
  <c r="K41" i="13"/>
  <c r="L41" i="13"/>
  <c r="R41" i="13"/>
  <c r="O41" i="13"/>
  <c r="F41" i="13"/>
  <c r="H41" i="13"/>
  <c r="I41" i="13"/>
  <c r="E41" i="13"/>
  <c r="R34" i="13"/>
  <c r="O34" i="13"/>
  <c r="L34" i="13"/>
  <c r="K34" i="13"/>
  <c r="I34" i="13"/>
  <c r="F34" i="13"/>
  <c r="H34" i="13"/>
  <c r="E34" i="13"/>
  <c r="R23" i="13"/>
  <c r="O23" i="13"/>
  <c r="L23" i="13"/>
  <c r="K23" i="13"/>
  <c r="F23" i="13"/>
  <c r="H23" i="13"/>
  <c r="I23" i="13"/>
  <c r="E23" i="13"/>
  <c r="I30" i="14" l="1"/>
  <c r="L30" i="14"/>
  <c r="L33" i="14" s="1"/>
  <c r="H30" i="14"/>
  <c r="I21" i="4"/>
  <c r="I33" i="4" s="1"/>
  <c r="K30" i="14"/>
  <c r="K33" i="14" s="1"/>
  <c r="D30" i="14"/>
  <c r="M21" i="14"/>
  <c r="I21" i="14"/>
  <c r="I33" i="14" s="1"/>
  <c r="H21" i="14"/>
  <c r="G21" i="14"/>
  <c r="J33" i="4"/>
  <c r="L33" i="4"/>
  <c r="G33" i="4"/>
  <c r="J33" i="14" s="1"/>
  <c r="H33" i="4"/>
  <c r="K33" i="4"/>
  <c r="N28" i="14"/>
  <c r="N41" i="14"/>
  <c r="N42" i="14" s="1"/>
  <c r="N48" i="14"/>
  <c r="N52" i="14" s="1"/>
  <c r="N57" i="14"/>
  <c r="N15" i="14"/>
  <c r="F14" i="14"/>
  <c r="E30" i="14"/>
  <c r="F30" i="14"/>
  <c r="J67" i="13"/>
  <c r="E68" i="13"/>
  <c r="F68" i="13"/>
  <c r="J61" i="13"/>
  <c r="H68" i="13"/>
  <c r="I68" i="13"/>
  <c r="K68" i="13"/>
  <c r="L68" i="13"/>
  <c r="J48" i="13"/>
  <c r="J34" i="13"/>
  <c r="J55" i="13"/>
  <c r="J41" i="13"/>
  <c r="J23" i="13"/>
  <c r="K70" i="13" l="1"/>
  <c r="H33" i="14"/>
  <c r="D33" i="14"/>
  <c r="M33" i="14"/>
  <c r="G33" i="14"/>
  <c r="F38" i="14"/>
  <c r="G14" i="14"/>
  <c r="E70" i="13"/>
  <c r="J68" i="13"/>
  <c r="H70" i="13"/>
  <c r="K72" i="13" l="1"/>
  <c r="J70" i="13"/>
  <c r="G38" i="14"/>
  <c r="H14" i="14"/>
  <c r="AB44" i="2"/>
  <c r="AA44" i="2"/>
  <c r="Z44" i="2"/>
  <c r="Y44" i="2"/>
  <c r="N44" i="2"/>
  <c r="O44" i="2"/>
  <c r="M44" i="2"/>
  <c r="D15" i="4"/>
  <c r="D26" i="4"/>
  <c r="D21" i="4" s="1"/>
  <c r="D33" i="4" s="1"/>
  <c r="L92" i="13" s="1"/>
  <c r="E26" i="4"/>
  <c r="H38" i="14" l="1"/>
  <c r="I14" i="14"/>
  <c r="I38" i="14" l="1"/>
  <c r="J14" i="14"/>
  <c r="N57" i="4"/>
  <c r="N52" i="4"/>
  <c r="M52" i="4"/>
  <c r="F52" i="4"/>
  <c r="E52" i="4"/>
  <c r="D52" i="4"/>
  <c r="N48" i="4"/>
  <c r="N42" i="4"/>
  <c r="F42" i="4"/>
  <c r="E42" i="4"/>
  <c r="N41" i="4"/>
  <c r="N32" i="4"/>
  <c r="N31" i="4"/>
  <c r="N30" i="4"/>
  <c r="N28" i="4"/>
  <c r="F28" i="4"/>
  <c r="E28" i="4"/>
  <c r="M30" i="4"/>
  <c r="M33" i="4" s="1"/>
  <c r="F26" i="4"/>
  <c r="D30" i="4"/>
  <c r="N20" i="4"/>
  <c r="N18" i="4"/>
  <c r="N21" i="4" s="1"/>
  <c r="F18" i="4"/>
  <c r="E18" i="4"/>
  <c r="N15" i="4"/>
  <c r="E15" i="4"/>
  <c r="F33" i="14"/>
  <c r="F33" i="4"/>
  <c r="E33" i="4"/>
  <c r="E33" i="14" s="1"/>
  <c r="J38" i="14"/>
  <c r="K14" i="14"/>
  <c r="F30" i="4"/>
  <c r="E30" i="4"/>
  <c r="L93" i="13" l="1"/>
  <c r="K38" i="14"/>
  <c r="L14" i="14"/>
  <c r="M14" i="14" l="1"/>
  <c r="M38" i="14" s="1"/>
  <c r="L38" i="1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Éthier, Corinne</author>
    <author>Martel, Marie-Claude</author>
  </authors>
  <commentList>
    <comment ref="D8" authorId="0" shapeId="0" xr:uid="{C9E7802B-2913-4F89-AA73-00BD5A03B5B3}">
      <text>
        <r>
          <rPr>
            <sz val="9"/>
            <color indexed="81"/>
            <rFont val="Tahoma"/>
            <family val="2"/>
          </rPr>
          <t>Combustion: Nom du combustible
Procédé ou autre: intrant ou extrant</t>
        </r>
      </text>
    </comment>
    <comment ref="G8" authorId="0" shapeId="0" xr:uid="{05070653-F14F-467D-B78C-9670F5827D64}">
      <text>
        <r>
          <rPr>
            <sz val="9"/>
            <color indexed="81"/>
            <rFont val="Tahoma"/>
            <family val="2"/>
          </rPr>
          <t>Teneur en carbone, PCS, facteur d'émission, génération de méthane, PRP, etc.</t>
        </r>
      </text>
    </comment>
    <comment ref="N8" authorId="0" shapeId="0" xr:uid="{98D642C1-62E5-4E5E-A0D9-B789C7061F33}">
      <text>
        <r>
          <rPr>
            <sz val="9"/>
            <color indexed="81"/>
            <rFont val="Tahoma"/>
            <family val="2"/>
          </rPr>
          <t>Inclut le coût carbone
(moyenne annuelle sur la période)</t>
        </r>
      </text>
    </comment>
    <comment ref="O8" authorId="1" shapeId="0" xr:uid="{0B6F4C19-A896-4AA3-8F7B-41D33DF89469}">
      <text>
        <r>
          <rPr>
            <sz val="9"/>
            <color indexed="81"/>
            <rFont val="Tahoma"/>
            <family val="2"/>
          </rPr>
          <t>Coûts d'investissement du scénario de référence. Remplir cette colonne dans les cas suivants:
-Remplacement d'équipement vétuste, c.-à-d. dont la durée de vie résiduelle est inférieure à 10 ans;
-Remplacement d'équipement qui nécéssiterait des réparations majeures afin de prolonger sa vie de 10 ans;
-Construction d'usine;
-Augmentation de production,</t>
        </r>
      </text>
    </comment>
    <comment ref="P8" authorId="0" shapeId="0" xr:uid="{F760F6EE-D0D0-4ADB-A956-04BABA29C747}">
      <text>
        <r>
          <rPr>
            <sz val="9"/>
            <color indexed="81"/>
            <rFont val="Tahoma"/>
            <family val="2"/>
          </rPr>
          <t>Combustion: Nom du combustible
Procédé ou autre: intrant ou extrant</t>
        </r>
      </text>
    </comment>
    <comment ref="S8" authorId="0" shapeId="0" xr:uid="{DB9ED76D-EE00-45E6-86AC-A4923F78B0FA}">
      <text>
        <r>
          <rPr>
            <sz val="9"/>
            <color indexed="81"/>
            <rFont val="Tahoma"/>
            <family val="2"/>
          </rPr>
          <t>Teneur en carbone, PCS, facteur d'émission, génération de méthane, PRP, etc.</t>
        </r>
      </text>
    </comment>
    <comment ref="Z8" authorId="0" shapeId="0" xr:uid="{8A3331B6-C24F-4394-A179-FA901263E5EF}">
      <text>
        <r>
          <rPr>
            <sz val="9"/>
            <color indexed="81"/>
            <rFont val="Tahoma"/>
            <family val="2"/>
          </rPr>
          <t>Inclut le coût carbone
(moyenne annuelle sur la période)</t>
        </r>
      </text>
    </comment>
    <comment ref="AC8" authorId="0" shapeId="0" xr:uid="{2C78FBDD-F066-4B67-BBB9-3CFC8BCD6C8E}">
      <text>
        <r>
          <rPr>
            <sz val="9"/>
            <color indexed="81"/>
            <rFont val="Tahoma"/>
            <family val="2"/>
          </rPr>
          <t>(Coûts d'investissement du scénario de projet - Coûts d'investissement du scénario de référence)
 / 
(Coûts d'exploitation du scénario de référence - Coûts d'exploitation du scénario de projet)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Marquis, Marie-Ève</author>
  </authors>
  <commentList>
    <comment ref="K71" authorId="0" shapeId="0" xr:uid="{942C8A8B-A91C-4005-8710-9537DFB9B302}">
      <text>
        <r>
          <rPr>
            <sz val="9"/>
            <color indexed="81"/>
            <rFont val="Tahoma"/>
            <family val="2"/>
          </rPr>
          <t>Seulement les surcoûts par rapport au scénario de référence peuvent être considérés comme des dépenses admissibles lorsque le projet comprend le remplacement d’un équipement désuet ou l’ajout d’espace pour une nouvelle construction, une nouvelle section d’usine, un nouveau site d’opération, un nouvel établissement ou un agrandissement</t>
        </r>
      </text>
    </comment>
    <comment ref="M88" authorId="0" shapeId="0" xr:uid="{367DB0EB-FF2B-45D3-A5C0-4C0D2620FC77}">
      <text>
        <r>
          <rPr>
            <sz val="9"/>
            <color indexed="81"/>
            <rFont val="Tahoma"/>
            <family val="2"/>
          </rPr>
          <t>Vos dépenses réelles admissibles doivent égaler le total de votre financement, incluant vos contributions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Éthier, Corinne</author>
  </authors>
  <commentList>
    <comment ref="D14" authorId="0" shapeId="0" xr:uid="{67CF87C0-41D3-4D38-8BF3-E7A7F01BF7A1}">
      <text>
        <r>
          <rPr>
            <sz val="9"/>
            <color indexed="81"/>
            <rFont val="Tahoma"/>
            <family val="2"/>
          </rPr>
          <t>Première année du projet, à mettre à jour</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Éthier, Corinne</author>
  </authors>
  <commentList>
    <comment ref="D14" authorId="0" shapeId="0" xr:uid="{EEA1EFC8-291D-4A7A-80BE-C6BF471E521D}">
      <text>
        <r>
          <rPr>
            <sz val="9"/>
            <color indexed="81"/>
            <rFont val="Tahoma"/>
            <family val="2"/>
          </rPr>
          <t>Première année du projet, à mettre à jour</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Marquis, Marie-Ève</author>
  </authors>
  <commentList>
    <comment ref="C6" authorId="0" shapeId="0" xr:uid="{DDF1B28A-A40C-4686-A57C-749EE5774F3A}">
      <text>
        <r>
          <rPr>
            <b/>
            <sz val="9"/>
            <color indexed="81"/>
            <rFont val="Tahoma"/>
            <family val="2"/>
          </rPr>
          <t>Indiquer la première année</t>
        </r>
        <r>
          <rPr>
            <sz val="9"/>
            <color indexed="81"/>
            <rFont val="Tahoma"/>
            <family val="2"/>
          </rPr>
          <t xml:space="preserve">
</t>
        </r>
      </text>
    </comment>
  </commentList>
</comments>
</file>

<file path=xl/sharedStrings.xml><?xml version="1.0" encoding="utf-8"?>
<sst xmlns="http://schemas.openxmlformats.org/spreadsheetml/2006/main" count="768" uniqueCount="352">
  <si>
    <t>Formulaire de dépôt de projet</t>
  </si>
  <si>
    <t>MADI</t>
  </si>
  <si>
    <t>Mise en consigne</t>
  </si>
  <si>
    <t>A–Volet(s)</t>
  </si>
  <si>
    <t>Étude du PTE</t>
  </si>
  <si>
    <t>Projet de réduction des émissions de GES</t>
  </si>
  <si>
    <t>Projet d’innovation technologique</t>
  </si>
  <si>
    <t>Innovation technologique</t>
  </si>
  <si>
    <t>Nouvelle étude du potentiel technico-économique (PTE) de réduction des émissions de GES</t>
  </si>
  <si>
    <t>Amélioration de l’efficacité énergétique, conversion énergétique sans surcoûts d’exploitation, réduction des émissions fixes de procédés et de type « Autres »</t>
  </si>
  <si>
    <t>A1</t>
  </si>
  <si>
    <t>B1</t>
  </si>
  <si>
    <t>Innovation technologique en matière de réduction des émissions de GES</t>
  </si>
  <si>
    <t>C</t>
  </si>
  <si>
    <t>Mise à jour de l'étude du potentiel technico-économique (PTE) de réduction des émissions de GES</t>
  </si>
  <si>
    <t>B2</t>
  </si>
  <si>
    <t>Conversion énergétique avec surcoûts d’exploitation</t>
  </si>
  <si>
    <t>A2</t>
  </si>
  <si>
    <t>B–Organisme émetteur</t>
  </si>
  <si>
    <t>13-1943-00</t>
  </si>
  <si>
    <t>Raison sociale</t>
  </si>
  <si>
    <t>Adresse</t>
  </si>
  <si>
    <t>NEQ</t>
  </si>
  <si>
    <t>Municipalité</t>
  </si>
  <si>
    <t xml:space="preserve">  Code postal</t>
  </si>
  <si>
    <t>Nombre d’employés</t>
  </si>
  <si>
    <t>C–Signataire autorisé</t>
  </si>
  <si>
    <t>Appel</t>
  </si>
  <si>
    <t>Choisir…</t>
  </si>
  <si>
    <t>Nom</t>
  </si>
  <si>
    <t xml:space="preserve"> Prénom</t>
  </si>
  <si>
    <t>Fonction</t>
  </si>
  <si>
    <t xml:space="preserve"> Courriel</t>
  </si>
  <si>
    <t>Entreprise</t>
  </si>
  <si>
    <t>Poste</t>
  </si>
  <si>
    <t>Téléphone</t>
  </si>
  <si>
    <t>Cellulaire</t>
  </si>
  <si>
    <t>Mettre en copie conforme lors des communications</t>
  </si>
  <si>
    <t>D–Rep. administratif</t>
  </si>
  <si>
    <t>E–Rep. technique</t>
  </si>
  <si>
    <t>F–Consultant externe autorisé</t>
  </si>
  <si>
    <t>G–Site/Établissement</t>
  </si>
  <si>
    <t>Nom de l'établissement assujetti visé</t>
  </si>
  <si>
    <t>H–Projet</t>
  </si>
  <si>
    <t>Titre du projet :</t>
  </si>
  <si>
    <t>Échéancier :</t>
  </si>
  <si>
    <t xml:space="preserve">Date prévue de début </t>
  </si>
  <si>
    <t>Date prévue de mise en fonction</t>
  </si>
  <si>
    <t xml:space="preserve"> Date prévue de fin</t>
  </si>
  <si>
    <t>(AAAA-MM-JJ)</t>
  </si>
  <si>
    <t>(Pour les projets des volets B1, B2 et C seulement)</t>
  </si>
  <si>
    <t>Coûts du projet :</t>
  </si>
  <si>
    <t xml:space="preserve">Dépenses planifiées </t>
  </si>
  <si>
    <t>Contribution de l'émetteur</t>
  </si>
  <si>
    <t>Financement du projet :</t>
  </si>
  <si>
    <t>ÉcoPerformance</t>
  </si>
  <si>
    <t>Autres aides financières (nom et montant)</t>
  </si>
  <si>
    <t>Potentiel de réduction de GES (remplir l’onglet « Plan d’implantation »)</t>
  </si>
  <si>
    <t>Pour les projets des volets B1, B2 et C</t>
  </si>
  <si>
    <r>
      <t>Potentiel de réduction des émissions de GES annuelle attribuable au projet (tm éq. CO</t>
    </r>
    <r>
      <rPr>
        <vertAlign val="subscript"/>
        <sz val="8"/>
        <rFont val="Arial"/>
        <family val="2"/>
      </rPr>
      <t>2</t>
    </r>
    <r>
      <rPr>
        <sz val="8"/>
        <rFont val="Arial"/>
        <family val="2"/>
      </rPr>
      <t>/an)</t>
    </r>
  </si>
  <si>
    <t>Description sommaire du projet de réduction de GES ou de la nouvelle technologie ou du nouveau procédé</t>
  </si>
  <si>
    <t>Pour les projets des volets B1, B2 et C</t>
  </si>
  <si>
    <t>** Cette courte description pourrait être utilisée pour décrire le projet sur le site internet du minisère, n'incluez pas d'information confidentielle**</t>
  </si>
  <si>
    <t>I–Documents à soumettre</t>
  </si>
  <si>
    <t>Étude PTE</t>
  </si>
  <si>
    <t>Projet de réduction de GES</t>
  </si>
  <si>
    <t>Formulaire de 
dépôt de projet</t>
  </si>
  <si>
    <t>1. Demande</t>
  </si>
  <si>
    <t>2. Plan d’implantation</t>
  </si>
  <si>
    <t>3. Dépenses détaillées</t>
  </si>
  <si>
    <t>4. Surcoûts d’exploitation (B2 seulement)</t>
  </si>
  <si>
    <t>5. Échéancier</t>
  </si>
  <si>
    <t>6. Scénario référence</t>
  </si>
  <si>
    <t>Plan de projet et de surveillance - Projets d'innovation</t>
  </si>
  <si>
    <t>Plan de projet et de surveillance - Projets de réduction de GES</t>
  </si>
  <si>
    <t>Document de validation de la tierce partie compétente en quantification de GES</t>
  </si>
  <si>
    <t>Preuve d’approvisionnement sur 10 ans (B2 seulement)</t>
  </si>
  <si>
    <t>J–Signature</t>
  </si>
  <si>
    <t>Signataire autorisé*</t>
  </si>
  <si>
    <t>Date</t>
  </si>
  <si>
    <t>J'autorise le partage de toutes les informations pertinentes entre les équipes MADI/Consigne et Écoperformance/Technoclimat pour les projets financés conjointement.</t>
  </si>
  <si>
    <r>
      <rPr>
        <sz val="10"/>
        <rFont val="Calibri"/>
        <family val="2"/>
        <scheme val="minor"/>
      </rPr>
      <t>Voir le</t>
    </r>
    <r>
      <rPr>
        <i/>
        <sz val="10"/>
        <rFont val="Calibri"/>
        <family val="2"/>
        <scheme val="minor"/>
      </rPr>
      <t xml:space="preserve"> </t>
    </r>
    <r>
      <rPr>
        <b/>
        <i/>
        <sz val="10"/>
        <rFont val="Arial"/>
        <family val="2"/>
      </rPr>
      <t xml:space="preserve">Guide de l’émetteur relatif à la MADI et à la mise en consigne (à venir) </t>
    </r>
    <r>
      <rPr>
        <sz val="10"/>
        <rFont val="Arial"/>
        <family val="2"/>
      </rPr>
      <t>pour plus de renseignements.</t>
    </r>
  </si>
  <si>
    <t>Plan d’implantation des mesures</t>
  </si>
  <si>
    <t>Personne-ressource :</t>
  </si>
  <si>
    <t>Date du plan :</t>
  </si>
  <si>
    <t>Tableau sommaire du plan d’implantation</t>
  </si>
  <si>
    <r>
      <t xml:space="preserve">Mesure n° </t>
    </r>
    <r>
      <rPr>
        <b/>
        <vertAlign val="superscript"/>
        <sz val="9"/>
        <rFont val="Arial"/>
        <family val="2"/>
      </rPr>
      <t>(1)</t>
    </r>
  </si>
  <si>
    <t>Description</t>
  </si>
  <si>
    <t>Type d’émission</t>
  </si>
  <si>
    <t>Scénario de référence</t>
  </si>
  <si>
    <t>Scénario de projet</t>
  </si>
  <si>
    <t>Résultat</t>
  </si>
  <si>
    <t>Remarques</t>
  </si>
  <si>
    <t>Type d’énergie, intrant ou extrant</t>
  </si>
  <si>
    <t>Quantité annuelle</t>
  </si>
  <si>
    <t>Unité de quantité (p. ex., kg)</t>
  </si>
  <si>
    <t>Paramètre d’émission de GES utilisé</t>
  </si>
  <si>
    <t>Valeur du paramètre d’émission</t>
  </si>
  <si>
    <t>Unité du paramètre d’émission</t>
  </si>
  <si>
    <t>Équation RDOCECA</t>
  </si>
  <si>
    <t>Nom de l’unité étalon ou de production</t>
  </si>
  <si>
    <t>Unité étalon ou production
(un/an)</t>
  </si>
  <si>
    <r>
      <t>GES
(tm éq. CO</t>
    </r>
    <r>
      <rPr>
        <vertAlign val="subscript"/>
        <sz val="7"/>
        <rFont val="Arial"/>
        <family val="2"/>
      </rPr>
      <t>2</t>
    </r>
    <r>
      <rPr>
        <sz val="7"/>
        <rFont val="Arial"/>
        <family val="2"/>
      </rPr>
      <t>/an)</t>
    </r>
  </si>
  <si>
    <t>Coûts d’exploitation
($)</t>
  </si>
  <si>
    <t>Coûts d'investissements ($)</t>
  </si>
  <si>
    <t>Coûts d’investissement</t>
  </si>
  <si>
    <r>
      <t>Réduction de GES 
(tm éq. CO</t>
    </r>
    <r>
      <rPr>
        <vertAlign val="subscript"/>
        <sz val="7"/>
        <rFont val="Arial"/>
        <family val="2"/>
      </rPr>
      <t>2</t>
    </r>
    <r>
      <rPr>
        <sz val="7"/>
        <rFont val="Arial"/>
        <family val="2"/>
      </rPr>
      <t>/an)</t>
    </r>
  </si>
  <si>
    <t xml:space="preserve">PRI </t>
  </si>
  <si>
    <t>Conversion</t>
  </si>
  <si>
    <t>Nouvel équipement</t>
  </si>
  <si>
    <t/>
  </si>
  <si>
    <t>Somme des mesures :</t>
  </si>
  <si>
    <t>(1) Une mesure d’efficacité énergétique, de conversion ou de réduction des émissions fixes de procédés ou de type "autres" est une portion quantifiable et mesurable d’un projet. Une mesure se distingue d’une autre si elle peut être faite seule. Si, pour une même mesure, il y a des réductions ou des augmentations de la consommation énergétique ou que la mesure implique différentes  formes d’énergie, celles-ci doivent être présentées sur des lignes différentes.</t>
  </si>
  <si>
    <t>Rapport détaillé des dépenses du projet</t>
  </si>
  <si>
    <t>Organisation :</t>
  </si>
  <si>
    <t>Titre du projet :</t>
  </si>
  <si>
    <t xml:space="preserve">Date mise à jour : </t>
  </si>
  <si>
    <t>Personne-ressource:</t>
  </si>
  <si>
    <t>ESTIMATION DES DÉPENSES</t>
  </si>
  <si>
    <t xml:space="preserve">SUIVI DES DÉPENSES </t>
  </si>
  <si>
    <t>Nom du fournisseur</t>
  </si>
  <si>
    <t>N° d'imputation</t>
  </si>
  <si>
    <t xml:space="preserve">Scénario de référence - dépenses estimées </t>
  </si>
  <si>
    <t xml:space="preserve">Projet - Dépenses estimées  </t>
  </si>
  <si>
    <t>Dépenses additionnelles (Projet  - Scénario de référence)</t>
  </si>
  <si>
    <t>Dépenses réelles</t>
  </si>
  <si>
    <t>Bons de commande 
(Dépenses engagées)</t>
  </si>
  <si>
    <t>Reçus de paiement 
(Dépenses acquittées)</t>
  </si>
  <si>
    <t xml:space="preserve">Justification des écarts 
(différence entre les dépenses réelles et  estimées, entre les bons de commande et les reçus de paiement, ou tout autre écart) </t>
  </si>
  <si>
    <t>Comptable</t>
  </si>
  <si>
    <t>N° de soumission
ou heures main-
d’œuvre interne</t>
  </si>
  <si>
    <t>Internes</t>
  </si>
  <si>
    <t>Externes</t>
  </si>
  <si>
    <t>N°</t>
  </si>
  <si>
    <t>Coûts</t>
  </si>
  <si>
    <t>N° réf.</t>
  </si>
  <si>
    <t>A. Acquisition équipement/matériel (y compris le surcoût de l’achat de matériel roulant électrifié hors route pour utilisation sur site / la location d'équipements / les frais de transport)</t>
  </si>
  <si>
    <t>Exemple : Achat d’une nouvelle chaudière</t>
  </si>
  <si>
    <t>Sous-total</t>
  </si>
  <si>
    <t>B. Acquisition de l'équipement de mesurage</t>
  </si>
  <si>
    <t>C. Mesurage, quantification et vérification (y compris pour les réductions des émissions de GES et les audits financiers)</t>
  </si>
  <si>
    <t>D. Ingénierie ou services professionnels (notamment les tarifs d’honoraires pour les services professionnels fournis dans le cadre de la réalisation d’un projet  / 
le salaire et les avantages sociaux des employés de l'émetteur travaillant directement sur le projet admissible / les honoraires pour services spécialisés / la sous-traitance / la propriété intellectuelle / la gestion de projets / les frais de déplacement et de séjour)</t>
  </si>
  <si>
    <t>E. Installation et mise en fonction (y compris l'installation d'équipement / frais d'exploitation)</t>
  </si>
  <si>
    <t>F. Contingences</t>
  </si>
  <si>
    <t>G. Frais d'administration (maximum 10 % des sommes versées, y compris pour le soutien administratif : frais de bureau / frais liés à la comptabilité / gestion de la paie / location de locaux / achat de papeterie / services postaux / téléphonie)</t>
  </si>
  <si>
    <t>TOTAL</t>
  </si>
  <si>
    <t>DÉPENSES ESTIMÉES - 
SCÉNARIO DE RÉFÉRENCE</t>
  </si>
  <si>
    <t>DÉPENSES ESTIMÉES - PROJET</t>
  </si>
  <si>
    <t>DÉPENSES ESTIMÉES - ADMISSIBLES</t>
  </si>
  <si>
    <t>DÉPENSES RÉELLES</t>
  </si>
  <si>
    <t>DÉPENSES RÉELLES - 
ADMISSIBLES</t>
  </si>
  <si>
    <t>Notes:</t>
  </si>
  <si>
    <r>
      <t>1. Toutes les dépenses inscrites au fichier doivent exclure les taxes de ventes au Québec</t>
    </r>
    <r>
      <rPr>
        <strike/>
        <sz val="11"/>
        <rFont val="Arial"/>
        <family val="2"/>
      </rPr>
      <t xml:space="preserve"> </t>
    </r>
  </si>
  <si>
    <t>2. Les autres sources gouvernementales incluent les crédits d’impôt, les prêts, les garanties de prêt et les prises de participation. Indiquer le nom de la source</t>
  </si>
  <si>
    <t xml:space="preserve">Sources de financement </t>
  </si>
  <si>
    <t>Sources de financement</t>
  </si>
  <si>
    <t>Total estimé avant projet</t>
  </si>
  <si>
    <t>Versement effectué 1</t>
  </si>
  <si>
    <t>Versement effectué 2</t>
  </si>
  <si>
    <t>Versement effectué 3</t>
  </si>
  <si>
    <t>Versement effectué 4</t>
  </si>
  <si>
    <t>Versement effectué 5</t>
  </si>
  <si>
    <t>Total partiel réel</t>
  </si>
  <si>
    <t>Montant</t>
  </si>
  <si>
    <t>Contribution de l'émetteur demandeur</t>
  </si>
  <si>
    <t>Technoclimat</t>
  </si>
  <si>
    <t>Autres : précisez</t>
  </si>
  <si>
    <t>Total:</t>
  </si>
  <si>
    <t>Surcoût en frais d’exploitation d’une conversion vers l’électricité renouvelable, l’hydrogène vert, le gaz naturel renouvelable de première génération, la biomasse résiduelle ou les bioénergies produites par pyrolyse à partir de la biomasse forestière résiduelle (ligne 33 de l'onglet 4a et de l'onglet 4b)</t>
  </si>
  <si>
    <t>Prévu (dépenses estimées)</t>
  </si>
  <si>
    <t>0,00 $</t>
  </si>
  <si>
    <t>Réel (dépenses réelles)</t>
  </si>
  <si>
    <t>INSTRUCTIONS</t>
  </si>
  <si>
    <r>
      <t xml:space="preserve">*Cet onglet ne doit être rempli que si le projet comporte une conversion vers une énergie avec surcoût d’exploitation (Type de projet </t>
    </r>
    <r>
      <rPr>
        <b/>
        <sz val="11"/>
        <rFont val="Calibri"/>
        <family val="2"/>
        <scheme val="minor"/>
      </rPr>
      <t>B2</t>
    </r>
    <r>
      <rPr>
        <sz val="11"/>
        <rFont val="Calibri"/>
        <family val="2"/>
        <scheme val="minor"/>
      </rPr>
      <t>) définie au 14e paragraphe de la section 9.1. de la partie III de l'annexe C du RSPEDE pour les projets liés à la mise en consigne, et une conversion à l'électricité renouvelable pour les projets liés à la MADI.</t>
    </r>
  </si>
  <si>
    <t>Entrer les données dans les cellules jaunes.</t>
  </si>
  <si>
    <t>Les cellules vertes seront automatiquement calculées.</t>
  </si>
  <si>
    <t>Scénarios</t>
  </si>
  <si>
    <t>(1)</t>
  </si>
  <si>
    <t>Scénario de référence (source d’énergie remplacée)</t>
  </si>
  <si>
    <t>(2)</t>
  </si>
  <si>
    <t>Scénario de projet (source d’énergie de remplacement)</t>
  </si>
  <si>
    <t>Surcoût d'exploitation prévu</t>
  </si>
  <si>
    <t>Année i</t>
  </si>
  <si>
    <t>Unité</t>
  </si>
  <si>
    <t>Commentaire</t>
  </si>
  <si>
    <t>FC</t>
  </si>
  <si>
    <t>Facteur de conversion de l’énergie</t>
  </si>
  <si>
    <t>Q1</t>
  </si>
  <si>
    <t>Quantité d’énergie remplacée selon le scénario de référence</t>
  </si>
  <si>
    <t>Telle que calculée dans le plan de projet</t>
  </si>
  <si>
    <t>Q2</t>
  </si>
  <si>
    <r>
      <t xml:space="preserve">Quantité d’énergie de remplacement selon le scénario de projet, </t>
    </r>
    <r>
      <rPr>
        <sz val="11"/>
        <color theme="1"/>
        <rFont val="Calibri"/>
        <family val="2"/>
        <scheme val="minor"/>
      </rPr>
      <t>ajustée avec l’efficacité réelle une fois le projet implanté</t>
    </r>
  </si>
  <si>
    <r>
      <t>T2</t>
    </r>
    <r>
      <rPr>
        <b/>
        <vertAlign val="subscript"/>
        <sz val="11"/>
        <color theme="1"/>
        <rFont val="Calibri"/>
        <family val="2"/>
        <scheme val="minor"/>
      </rPr>
      <t>i</t>
    </r>
  </si>
  <si>
    <t>Tarif de l’énergie de remplacement pour l’année i</t>
  </si>
  <si>
    <t>Coût total de l’énergie (2) réellement facturé à l’usine</t>
  </si>
  <si>
    <t>$</t>
  </si>
  <si>
    <t>Quantité totale d’énergie (2) réellement consommée à l’usine</t>
  </si>
  <si>
    <r>
      <t>CC2</t>
    </r>
    <r>
      <rPr>
        <b/>
        <vertAlign val="subscript"/>
        <sz val="11"/>
        <color theme="1"/>
        <rFont val="Calibri"/>
        <family val="2"/>
        <scheme val="minor"/>
      </rPr>
      <t>i</t>
    </r>
  </si>
  <si>
    <t>Coût carbone de l’énergie de remplacement</t>
  </si>
  <si>
    <t>Prix de vente d’une unité d’émission - vente aux enchères de février</t>
  </si>
  <si>
    <r>
      <t>$/t éq. CO</t>
    </r>
    <r>
      <rPr>
        <vertAlign val="subscript"/>
        <sz val="11"/>
        <color theme="1"/>
        <rFont val="Calibri"/>
        <family val="2"/>
        <scheme val="minor"/>
      </rPr>
      <t>2</t>
    </r>
  </si>
  <si>
    <t>Consulter la page des ventes aux enchères</t>
  </si>
  <si>
    <t>Prix de vente d’une unité d’émission - vente aux enchères de mai</t>
  </si>
  <si>
    <t>Prix de vente d’une unité d’émission - vente aux enchères d’août</t>
  </si>
  <si>
    <t>Prix de vente d’une unité d’émission - vente aux enchères de novembre</t>
  </si>
  <si>
    <t>Prix de vente moyen d’une unité d’émission pour l’année i</t>
  </si>
  <si>
    <t>Émissions de GES pour l’énergie de remplacement</t>
  </si>
  <si>
    <r>
      <t>t éq. CO</t>
    </r>
    <r>
      <rPr>
        <vertAlign val="subscript"/>
        <sz val="11"/>
        <color theme="1"/>
        <rFont val="Calibri"/>
        <family val="2"/>
        <scheme val="minor"/>
      </rPr>
      <t>2</t>
    </r>
  </si>
  <si>
    <t>Selon le protocole QC.1. du RDOCECA
Laisser la case vide dans le cas d’une électrification</t>
  </si>
  <si>
    <r>
      <t>T1</t>
    </r>
    <r>
      <rPr>
        <b/>
        <vertAlign val="subscript"/>
        <sz val="11"/>
        <color theme="1"/>
        <rFont val="Calibri"/>
        <family val="2"/>
        <scheme val="minor"/>
      </rPr>
      <t>i</t>
    </r>
  </si>
  <si>
    <t>Tarif de l’énergie remplacée pour l’année i</t>
  </si>
  <si>
    <t>Choix de la méthode</t>
  </si>
  <si>
    <t>S.O.</t>
  </si>
  <si>
    <r>
      <t>CC1</t>
    </r>
    <r>
      <rPr>
        <b/>
        <vertAlign val="subscript"/>
        <sz val="11"/>
        <color theme="1"/>
        <rFont val="Calibri"/>
        <family val="2"/>
        <scheme val="minor"/>
      </rPr>
      <t>i</t>
    </r>
  </si>
  <si>
    <t>Coût carbone de l’énergie remplacée pour l’année i</t>
  </si>
  <si>
    <r>
      <t>Facteur d’émission de CO</t>
    </r>
    <r>
      <rPr>
        <vertAlign val="subscript"/>
        <sz val="11"/>
        <color theme="1"/>
        <rFont val="Calibri"/>
        <family val="2"/>
        <scheme val="minor"/>
      </rPr>
      <t>2</t>
    </r>
    <r>
      <rPr>
        <sz val="11"/>
        <color theme="1"/>
        <rFont val="Calibri"/>
        <family val="2"/>
        <scheme val="minor"/>
      </rPr>
      <t xml:space="preserve"> de l’énergie remplacée</t>
    </r>
  </si>
  <si>
    <t>Consulter le protocole QC.1.7. de l’annexe A.2  du RDOCECA</t>
  </si>
  <si>
    <r>
      <t>Q2</t>
    </r>
    <r>
      <rPr>
        <b/>
        <vertAlign val="subscript"/>
        <sz val="11"/>
        <color theme="1"/>
        <rFont val="Calibri"/>
        <family val="2"/>
        <scheme val="minor"/>
      </rPr>
      <t>i</t>
    </r>
  </si>
  <si>
    <t>Quantité d’énergie de remplacement consommée pour le projet pour l’année i</t>
  </si>
  <si>
    <t>Surcoût</t>
  </si>
  <si>
    <t xml:space="preserve">Surcoût d’exploitation </t>
  </si>
  <si>
    <r>
      <t>Définir et justifier le choix de la méthode de calcul du tarif de l’énergie remplacée (T1</t>
    </r>
    <r>
      <rPr>
        <b/>
        <vertAlign val="subscript"/>
        <sz val="11"/>
        <color theme="1"/>
        <rFont val="Calibri"/>
        <family val="2"/>
        <scheme val="minor"/>
      </rPr>
      <t>i</t>
    </r>
    <r>
      <rPr>
        <b/>
        <sz val="11"/>
        <color theme="1"/>
        <rFont val="Calibri"/>
        <family val="2"/>
        <scheme val="minor"/>
      </rPr>
      <t>)</t>
    </r>
  </si>
  <si>
    <t>Méthode 1</t>
  </si>
  <si>
    <t>Utiliser le coût facturé pour l’énergie remplacée (1) qui est encore en utilisation ailleurs dans l’établissement</t>
  </si>
  <si>
    <t>Coût total de l’énergie (1) facturé à l’établissement</t>
  </si>
  <si>
    <t>Quantité totale de l’énergie (1) réellement consommée</t>
  </si>
  <si>
    <t>Tarif de l’énergie remplacée pour l’année i selon la méthode 1</t>
  </si>
  <si>
    <t>OU</t>
  </si>
  <si>
    <t>Méthode 2</t>
  </si>
  <si>
    <t xml:space="preserve">Utiliser le coût de la dernière année d’utilisation de l’énergie remplacée (1), et l’indexer annuellement selon la variation des coûts annuels moyens réels de cette énergie </t>
  </si>
  <si>
    <t>Coût total de l’énergie (1) lors de la dernière année d’utilisation</t>
  </si>
  <si>
    <t>Quantité totale de l’énergie (1) lors de la dernière année d’utilisation</t>
  </si>
  <si>
    <t>Indice de prix par rapport à la dernière année d’utilisation</t>
  </si>
  <si>
    <t>Préciser la source de l’indice de prix</t>
  </si>
  <si>
    <t>Commentaires sur l’indice de prix (le cas échéant)</t>
  </si>
  <si>
    <t>Tarif de l’énergie remplacée pour l’année i selon la méthode 2</t>
  </si>
  <si>
    <t>Méthode 3</t>
  </si>
  <si>
    <t>Estimer le coût du carburant qui aurait été payé en l’absence du projet par une soumission ou un indice de prix publié représentatif</t>
  </si>
  <si>
    <t>Tarif de l’énergie remplacée pour l’année i selon la méthode 3</t>
  </si>
  <si>
    <t>Préciser la source du tarif publié</t>
  </si>
  <si>
    <t>Surcoût d'exploitation réel</t>
  </si>
  <si>
    <t xml:space="preserve">Choix de la méthode (même méthode qu'à l'onglet 4.a) </t>
  </si>
  <si>
    <r>
      <t>Définir et justifier le choix de la méthode de calcul du tarif de l’énergie remplacée (T1</t>
    </r>
    <r>
      <rPr>
        <b/>
        <vertAlign val="subscript"/>
        <sz val="11"/>
        <rFont val="Calibri"/>
        <family val="2"/>
        <scheme val="minor"/>
      </rPr>
      <t>i</t>
    </r>
    <r>
      <rPr>
        <b/>
        <sz val="11"/>
        <rFont val="Calibri"/>
        <family val="2"/>
        <scheme val="minor"/>
      </rPr>
      <t>)</t>
    </r>
  </si>
  <si>
    <t xml:space="preserve">Organisation : </t>
  </si>
  <si>
    <t xml:space="preserve">Projet : </t>
  </si>
  <si>
    <r>
      <t>N</t>
    </r>
    <r>
      <rPr>
        <vertAlign val="superscript"/>
        <sz val="11"/>
        <color theme="1"/>
        <rFont val="Calibri"/>
        <family val="2"/>
        <scheme val="minor"/>
      </rPr>
      <t xml:space="preserve">o </t>
    </r>
    <r>
      <rPr>
        <sz val="11"/>
        <color theme="1"/>
        <rFont val="Calibri"/>
        <family val="2"/>
        <scheme val="minor"/>
      </rPr>
      <t>étape</t>
    </r>
  </si>
  <si>
    <t>J</t>
  </si>
  <si>
    <t>F</t>
  </si>
  <si>
    <t>M</t>
  </si>
  <si>
    <t>A</t>
  </si>
  <si>
    <t>S</t>
  </si>
  <si>
    <t>O</t>
  </si>
  <si>
    <t>N</t>
  </si>
  <si>
    <t>D</t>
  </si>
  <si>
    <t>Démarrage du projet</t>
  </si>
  <si>
    <t>1.1</t>
  </si>
  <si>
    <t>1.2</t>
  </si>
  <si>
    <t>Planification et développement</t>
  </si>
  <si>
    <t>2.1</t>
  </si>
  <si>
    <t>2.2</t>
  </si>
  <si>
    <t>Mise en œuvre</t>
  </si>
  <si>
    <t>3.1</t>
  </si>
  <si>
    <t>3.2</t>
  </si>
  <si>
    <t>Clôture</t>
  </si>
  <si>
    <t>4.1</t>
  </si>
  <si>
    <t>4.2</t>
  </si>
  <si>
    <t xml:space="preserve">Mettre en jaune les cases modifiées svp </t>
  </si>
  <si>
    <t>Détermination des scénarios de référence et de projet</t>
  </si>
  <si>
    <t>Élaboration des différents scénarios plausibles qui pourraient se produire en l’absence de financement, ainsi que des différents scénarios de projet plausibles</t>
  </si>
  <si>
    <t>1 Description de la situation actuelle ou de la pratique courante</t>
  </si>
  <si>
    <t>Note:</t>
  </si>
  <si>
    <r>
      <rPr>
        <sz val="10"/>
        <color rgb="FF000000"/>
        <rFont val="Calibri"/>
        <family val="2"/>
        <scheme val="minor"/>
      </rPr>
      <t>Le scénario de référence est défini co</t>
    </r>
    <r>
      <rPr>
        <sz val="10"/>
        <rFont val="Calibri"/>
        <family val="2"/>
        <scheme val="minor"/>
      </rPr>
      <t>mme le cas hypothétique qui représente le mieux les conditions qui auraient été observées en l’absence de financement (ÉcoP, MADI, Consigne, etc.)</t>
    </r>
    <r>
      <rPr>
        <sz val="10"/>
        <color rgb="FF000000"/>
        <rFont val="Calibri"/>
        <family val="2"/>
        <scheme val="minor"/>
      </rPr>
      <t>. Ainsi, lorsque les sources du projet et du scénario de référence sont déterminées, elles doivent être comparées, ce qui permet d’établir le potentiel global de réduction des émissions de GES du projet. Il y a généralement plus d’un scénario de référence possible. Vous devez donc commencer par déterminer les différents scénarios de référence applicables au projet, pour ne retenir que celui qui est le plus représentatif de la situation, puis présenter la démarche qui vous aura permis de faire cet exercice.</t>
    </r>
  </si>
  <si>
    <t xml:space="preserve">Nom du scénario 1 : </t>
  </si>
  <si>
    <t>2 Description d’un scénario qui pourrait se produire actuellement ou éventuellement</t>
  </si>
  <si>
    <t xml:space="preserve">Nom du scénario 2  : </t>
  </si>
  <si>
    <t>3 Description d’un scénario qui pourrait se produire actuellement ou éventuellement</t>
  </si>
  <si>
    <t xml:space="preserve">Nom du scénario 3 : </t>
  </si>
  <si>
    <t>4 Description d’un scénario qui pourrait se produire actuellement ou éventuellement</t>
  </si>
  <si>
    <t xml:space="preserve">Nom du scénario 4 : </t>
  </si>
  <si>
    <t>3.0 : Scénario de référence qui sera utilisé à des fins de quantification</t>
  </si>
  <si>
    <t>Facteur d'importance</t>
  </si>
  <si>
    <r>
      <t>N</t>
    </r>
    <r>
      <rPr>
        <b/>
        <vertAlign val="superscript"/>
        <sz val="12"/>
        <rFont val="Calibri"/>
        <family val="2"/>
      </rPr>
      <t>o</t>
    </r>
    <r>
      <rPr>
        <b/>
        <sz val="12"/>
        <rFont val="Calibri"/>
        <family val="2"/>
      </rPr>
      <t> du scénario</t>
    </r>
  </si>
  <si>
    <t>Déterminer le scénario de référence en remplissant le tableau 3.0</t>
  </si>
  <si>
    <r>
      <t xml:space="preserve">Barrières </t>
    </r>
    <r>
      <rPr>
        <sz val="12"/>
        <color indexed="8"/>
        <rFont val="Calibri"/>
        <family val="2"/>
      </rPr>
      <t>légales, réglementaires et juridiques (réglementation, norme à respecter, etc.)</t>
    </r>
  </si>
  <si>
    <t>1:
2:
3:
4:</t>
  </si>
  <si>
    <t>Pour chacun des scénarios, noter sur une échelle de 0 à 3
0 = Négligeable
1 = Faible
2 = Moyen
3 = Élevé
Pour chacun des scénarios, ajouter une explication dans la colonne « Commentaire » (coûts initiaux élevés, coûts d’exploitation élevés, baisse du rendement, de la qualité, approvisionnement insuffisant ou indisponible dans cette région, règlement applicable ou à venir, autres.).
Le scénario de référence conservé sera celui qui présente les plus faibles contraintes ou obstacles (plus bas pointage total).
Au besoin, ajuster le nombre de scénarios de référence ou de scénarios de projet possibles.
Le facteur d'importance prédéfini permet d'ajuster la pondération des critères selon leur importance relative dans le choix du scénario de référence et de projet.</t>
  </si>
  <si>
    <t>Barrières financières – dépenses d’investissement (CAPEX, disponibilité du capital, crédit, risques élevés, etc.)</t>
  </si>
  <si>
    <t>Barrières financières – dépenses d’exploitation (OPEX, faible rendement financier, risques élevés, crédit, etc.)</t>
  </si>
  <si>
    <t>Barrières fonctionnelles - technologie, fonctionnement et entretien (combustibles ou carburants, matériaux, disponibilité des intrants et ressources à l’échelle locale, sécurité d’approvisionnement, technologies, contraintes opérationnelles, durée de vie,</t>
  </si>
  <si>
    <t>Barrières de compétence et formation (savoir-faire, main-d’œuvre disponible, programmes de formation, mécanismes de diffusion de l’information, etc.)</t>
  </si>
  <si>
    <t>Barrières liées au marché (prix des produits, tarifs, règles en matière d’importation, systèmes de distribution, fiabilité et limite des données, etc.)</t>
  </si>
  <si>
    <t>Barrières géographiques et environnementales (conditions géographiques, climatiques, météorologiques, environnementales, etc.)</t>
  </si>
  <si>
    <t>Barrières sociales et risques sanitaires (conditions sociales, culturelles et politiques, odeur, bruit, acceptabilité sociale, etc.)</t>
  </si>
  <si>
    <t>Pointage total :</t>
  </si>
  <si>
    <t>4.0</t>
  </si>
  <si>
    <t>Scénarios de référence et de projet retenus</t>
  </si>
  <si>
    <t xml:space="preserve">Numéro et nom du scénario de référence retenu : </t>
  </si>
  <si>
    <t xml:space="preserve">Numéro et nom du scénario de projet retenu : </t>
  </si>
  <si>
    <t xml:space="preserve">ONGLET À L'USAGE DE L'ÉMETTEUR </t>
  </si>
  <si>
    <t>Liste des versions</t>
  </si>
  <si>
    <t>Numéro</t>
  </si>
  <si>
    <t>Date
(aaaa-mm-jj)</t>
  </si>
  <si>
    <t>Initiales</t>
  </si>
  <si>
    <t>Sommaire des principales modifications</t>
  </si>
  <si>
    <t>MCM/CE</t>
  </si>
  <si>
    <t>Version initiale</t>
  </si>
  <si>
    <t>Correction mineure Instructions onglet 4</t>
  </si>
  <si>
    <t>2024-12-XY</t>
  </si>
  <si>
    <t>MCM/CE/MEM/YJ</t>
  </si>
  <si>
    <t>Intégration MADI et mise en consigne, correction mineure onglet 2, nouvel onglet 3, modification onglet 4 (a et b) afin d'obtenir les surcoûts prévus et réels, ajout onglet 7.</t>
  </si>
  <si>
    <t>Unités</t>
  </si>
  <si>
    <t>Méthodes</t>
  </si>
  <si>
    <t>Quantification barrière</t>
  </si>
  <si>
    <t>Colonne1</t>
  </si>
  <si>
    <t>Column1</t>
  </si>
  <si>
    <t>MJ</t>
  </si>
  <si>
    <t>Pas utilisés</t>
  </si>
  <si>
    <r>
      <t>1000 m</t>
    </r>
    <r>
      <rPr>
        <vertAlign val="superscript"/>
        <sz val="11"/>
        <color theme="1"/>
        <rFont val="Calibri"/>
        <family val="2"/>
        <scheme val="minor"/>
      </rPr>
      <t>3</t>
    </r>
  </si>
  <si>
    <t>Monsieur</t>
  </si>
  <si>
    <t>combustion</t>
  </si>
  <si>
    <t>OIQ</t>
  </si>
  <si>
    <t>1000 L</t>
  </si>
  <si>
    <t>Madame</t>
  </si>
  <si>
    <t>prodédé</t>
  </si>
  <si>
    <t>OIFQ</t>
  </si>
  <si>
    <t>Transport</t>
  </si>
  <si>
    <t>kWh</t>
  </si>
  <si>
    <t>autres</t>
  </si>
  <si>
    <t>OAQ</t>
  </si>
  <si>
    <t>Industriel</t>
  </si>
  <si>
    <t>L</t>
  </si>
  <si>
    <t>Agricole</t>
  </si>
  <si>
    <t>kg</t>
  </si>
  <si>
    <t>Utilisé dans 1.Demande</t>
  </si>
  <si>
    <t>Utilisé dans 2. Plan d'implantation</t>
  </si>
  <si>
    <t>Autres</t>
  </si>
  <si>
    <r>
      <t>m</t>
    </r>
    <r>
      <rPr>
        <vertAlign val="superscript"/>
        <sz val="11"/>
        <color theme="1"/>
        <rFont val="Calibri"/>
        <family val="2"/>
        <scheme val="minor"/>
      </rPr>
      <t>3</t>
    </r>
  </si>
  <si>
    <t xml:space="preserve">Production d’énergie renouvelable </t>
  </si>
  <si>
    <t>Éolienne</t>
  </si>
  <si>
    <t>Géothermie</t>
  </si>
  <si>
    <t>Utilisé dans 6. Scénario référence</t>
  </si>
  <si>
    <t>Hydrolienne</t>
  </si>
  <si>
    <t>Hydrogène</t>
  </si>
  <si>
    <t>Marémotrice</t>
  </si>
  <si>
    <t>Solaire</t>
  </si>
  <si>
    <t>Efficacité énergétique/Conversion</t>
  </si>
  <si>
    <t>Choisir...</t>
  </si>
  <si>
    <t>Électricité</t>
  </si>
  <si>
    <t>Mazout léger</t>
  </si>
  <si>
    <t>Mazout lourd</t>
  </si>
  <si>
    <t>Gaz naturel</t>
  </si>
  <si>
    <t>Propane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</si>
</sst>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5" formatCode="#,##0\ &quot;$&quot;_);\(#,##0\ &quot;$&quot;\)"/>
    <numFmt numFmtId="7" formatCode="#,##0.00\ &quot;$&quot;_);\(#,##0.00\ &quot;$&quot;\)"/>
    <numFmt numFmtId="42" formatCode="_ * #,##0_)\ &quot;$&quot;_ ;_ * \(#,##0\)\ &quot;$&quot;_ ;_ * &quot;-&quot;_)\ &quot;$&quot;_ ;_ @_ "/>
    <numFmt numFmtId="44" formatCode="_ * #,##0.00_)\ &quot;$&quot;_ ;_ * \(#,##0.00\)\ &quot;$&quot;_ ;_ * &quot;-&quot;??_)\ &quot;$&quot;_ ;_ @_ "/>
    <numFmt numFmtId="43" formatCode="_ * #,##0.00_)_ ;_ * \(#,##0.00\)_ ;_ * &quot;-&quot;??_)_ ;_ @_ "/>
    <numFmt numFmtId="164" formatCode="#,##0.0"/>
    <numFmt numFmtId="165" formatCode="_ * #,##0.0000_)\ &quot;$&quot;_ ;_ * \(#,##0.0000\)\ &quot;$&quot;_ ;_ * &quot;-&quot;????_)\ &quot;$&quot;_ ;_ @_ "/>
    <numFmt numFmtId="166" formatCode="#,##0.00\ &quot;$&quot;"/>
    <numFmt numFmtId="167" formatCode="#,##0.0\ &quot;$&quot;"/>
    <numFmt numFmtId="168" formatCode="0.0"/>
    <numFmt numFmtId="169" formatCode="_ * #,##0_)_ ;_ * \(#,##0\)_ ;_ * &quot;-&quot;??_)_ ;_ @_ "/>
  </numFmts>
  <fonts count="79">
    <font>
      <sz val="11"/>
      <color theme="1"/>
      <name val="Calibri"/>
      <family val="2"/>
      <scheme val="minor"/>
    </font>
    <font>
      <sz val="11"/>
      <color theme="1"/>
      <name val="Calibri"/>
      <family val="2"/>
      <scheme val="minor"/>
    </font>
    <font>
      <b/>
      <sz val="11"/>
      <color theme="1"/>
      <name val="Calibri"/>
      <family val="2"/>
      <scheme val="minor"/>
    </font>
    <font>
      <sz val="20"/>
      <name val="Chaloult_Cond_Demi_Gras"/>
    </font>
    <font>
      <b/>
      <sz val="7"/>
      <name val="Arial"/>
      <family val="2"/>
    </font>
    <font>
      <b/>
      <sz val="11"/>
      <color indexed="9"/>
      <name val="Arial"/>
      <family val="2"/>
    </font>
    <font>
      <sz val="9"/>
      <name val="Arial"/>
      <family val="2"/>
    </font>
    <font>
      <sz val="8"/>
      <name val="Arial"/>
      <family val="2"/>
    </font>
    <font>
      <sz val="10"/>
      <name val="Arial"/>
      <family val="2"/>
    </font>
    <font>
      <sz val="8"/>
      <color indexed="16"/>
      <name val="Arial"/>
      <family val="2"/>
    </font>
    <font>
      <u/>
      <sz val="10"/>
      <color indexed="12"/>
      <name val="Arial"/>
      <family val="2"/>
    </font>
    <font>
      <b/>
      <sz val="9"/>
      <name val="Arial"/>
      <family val="2"/>
    </font>
    <font>
      <b/>
      <sz val="8"/>
      <name val="Arial"/>
      <family val="2"/>
    </font>
    <font>
      <sz val="7"/>
      <name val="Arial"/>
      <family val="2"/>
    </font>
    <font>
      <sz val="8"/>
      <color indexed="9"/>
      <name val="Arial"/>
      <family val="2"/>
    </font>
    <font>
      <sz val="9"/>
      <color indexed="81"/>
      <name val="Tahoma"/>
      <family val="2"/>
    </font>
    <font>
      <b/>
      <sz val="20"/>
      <color theme="1"/>
      <name val="Calibri"/>
      <family val="2"/>
      <scheme val="minor"/>
    </font>
    <font>
      <sz val="20"/>
      <color theme="1"/>
      <name val="Calibri"/>
      <family val="2"/>
      <scheme val="minor"/>
    </font>
    <font>
      <sz val="10"/>
      <color theme="1"/>
      <name val="Calibri"/>
      <family val="2"/>
      <scheme val="minor"/>
    </font>
    <font>
      <b/>
      <sz val="12"/>
      <name val="Arial"/>
      <family val="2"/>
    </font>
    <font>
      <b/>
      <sz val="8"/>
      <color theme="1"/>
      <name val="Calibri"/>
      <family val="2"/>
      <scheme val="minor"/>
    </font>
    <font>
      <b/>
      <sz val="11"/>
      <name val="Arial"/>
      <family val="2"/>
    </font>
    <font>
      <b/>
      <sz val="10"/>
      <name val="Arial"/>
      <family val="2"/>
    </font>
    <font>
      <b/>
      <sz val="14"/>
      <color theme="0"/>
      <name val="Arial"/>
      <family val="2"/>
    </font>
    <font>
      <sz val="11"/>
      <name val="Calibri"/>
      <family val="2"/>
      <scheme val="minor"/>
    </font>
    <font>
      <b/>
      <sz val="10"/>
      <color theme="1"/>
      <name val="Arial"/>
      <family val="2"/>
    </font>
    <font>
      <b/>
      <sz val="12"/>
      <color theme="1"/>
      <name val="Calibri"/>
      <family val="2"/>
      <scheme val="minor"/>
    </font>
    <font>
      <b/>
      <vertAlign val="subscript"/>
      <sz val="11"/>
      <color theme="1"/>
      <name val="Calibri"/>
      <family val="2"/>
      <scheme val="minor"/>
    </font>
    <font>
      <vertAlign val="subscript"/>
      <sz val="11"/>
      <color theme="1"/>
      <name val="Calibri"/>
      <family val="2"/>
      <scheme val="minor"/>
    </font>
    <font>
      <vertAlign val="superscript"/>
      <sz val="11"/>
      <color theme="1"/>
      <name val="Calibri"/>
      <family val="2"/>
      <scheme val="minor"/>
    </font>
    <font>
      <b/>
      <sz val="16"/>
      <name val="Arial Narrow"/>
      <family val="2"/>
    </font>
    <font>
      <b/>
      <sz val="11"/>
      <name val="Arial Narrow"/>
      <family val="2"/>
    </font>
    <font>
      <sz val="11"/>
      <name val="Arial Narrow"/>
      <family val="2"/>
    </font>
    <font>
      <b/>
      <sz val="11"/>
      <color theme="1"/>
      <name val="Arial Narrow"/>
      <family val="2"/>
    </font>
    <font>
      <b/>
      <sz val="11"/>
      <color theme="0"/>
      <name val="Arial Narrow"/>
      <family val="2"/>
    </font>
    <font>
      <sz val="11"/>
      <color theme="1"/>
      <name val="Arial Narrow"/>
      <family val="2"/>
    </font>
    <font>
      <sz val="11"/>
      <color theme="0"/>
      <name val="Arial Narrow"/>
      <family val="2"/>
    </font>
    <font>
      <sz val="10"/>
      <name val="Calibri"/>
      <family val="2"/>
      <scheme val="minor"/>
    </font>
    <font>
      <b/>
      <sz val="22"/>
      <name val="Calibri"/>
      <family val="2"/>
      <scheme val="minor"/>
    </font>
    <font>
      <b/>
      <sz val="12"/>
      <name val="Calibri"/>
      <family val="2"/>
      <scheme val="minor"/>
    </font>
    <font>
      <sz val="12"/>
      <color theme="1"/>
      <name val="Calibri"/>
      <family val="2"/>
      <scheme val="minor"/>
    </font>
    <font>
      <sz val="12"/>
      <name val="Calibri"/>
      <family val="2"/>
      <scheme val="minor"/>
    </font>
    <font>
      <b/>
      <sz val="12"/>
      <color theme="8" tint="-0.249977111117893"/>
      <name val="Calibri"/>
      <family val="2"/>
      <scheme val="minor"/>
    </font>
    <font>
      <sz val="12"/>
      <color indexed="8"/>
      <name val="Calibri"/>
      <family val="2"/>
    </font>
    <font>
      <b/>
      <sz val="16"/>
      <color theme="1"/>
      <name val="Calibri"/>
      <family val="2"/>
      <scheme val="minor"/>
    </font>
    <font>
      <sz val="21"/>
      <color theme="1"/>
      <name val="Calibri"/>
      <family val="2"/>
      <scheme val="minor"/>
    </font>
    <font>
      <sz val="8"/>
      <color theme="1"/>
      <name val="Arial"/>
      <family val="2"/>
    </font>
    <font>
      <sz val="11"/>
      <color theme="1"/>
      <name val="Arial"/>
      <family val="2"/>
    </font>
    <font>
      <b/>
      <sz val="8"/>
      <color indexed="16"/>
      <name val="Arial"/>
      <family val="2"/>
    </font>
    <font>
      <vertAlign val="subscript"/>
      <sz val="8"/>
      <name val="Arial"/>
      <family val="2"/>
    </font>
    <font>
      <vertAlign val="subscript"/>
      <sz val="7"/>
      <name val="Arial"/>
      <family val="2"/>
    </font>
    <font>
      <b/>
      <vertAlign val="superscript"/>
      <sz val="12"/>
      <name val="Calibri"/>
      <family val="2"/>
    </font>
    <font>
      <b/>
      <sz val="12"/>
      <name val="Calibri"/>
      <family val="2"/>
    </font>
    <font>
      <sz val="10"/>
      <color theme="1"/>
      <name val="Arial"/>
      <family val="2"/>
    </font>
    <font>
      <sz val="9"/>
      <color rgb="FF000000"/>
      <name val="Arial"/>
      <family val="2"/>
    </font>
    <font>
      <sz val="9"/>
      <color theme="1"/>
      <name val="Arial"/>
      <family val="2"/>
    </font>
    <font>
      <sz val="10"/>
      <color rgb="FFFF0000"/>
      <name val="Arial"/>
      <family val="2"/>
    </font>
    <font>
      <sz val="11"/>
      <color rgb="FFFF0000"/>
      <name val="Calibri"/>
      <family val="2"/>
      <scheme val="minor"/>
    </font>
    <font>
      <sz val="8"/>
      <name val="Calibri"/>
      <family val="2"/>
      <scheme val="minor"/>
    </font>
    <font>
      <sz val="9"/>
      <color theme="0"/>
      <name val="Arial"/>
      <family val="2"/>
    </font>
    <font>
      <b/>
      <sz val="11"/>
      <name val="Calibri"/>
      <family val="2"/>
      <scheme val="minor"/>
    </font>
    <font>
      <sz val="11"/>
      <name val="Arial"/>
      <family val="2"/>
    </font>
    <font>
      <b/>
      <u/>
      <sz val="11"/>
      <name val="Calibri"/>
      <family val="2"/>
      <scheme val="minor"/>
    </font>
    <font>
      <b/>
      <sz val="11"/>
      <color rgb="FFFF0000"/>
      <name val="Calibri"/>
      <family val="2"/>
      <scheme val="minor"/>
    </font>
    <font>
      <b/>
      <sz val="11"/>
      <color theme="1"/>
      <name val="Arial"/>
      <family val="2"/>
    </font>
    <font>
      <sz val="11"/>
      <color rgb="FFFF0000"/>
      <name val="Arial"/>
      <family val="2"/>
    </font>
    <font>
      <b/>
      <vertAlign val="subscript"/>
      <sz val="11"/>
      <name val="Calibri"/>
      <family val="2"/>
      <scheme val="minor"/>
    </font>
    <font>
      <b/>
      <sz val="9"/>
      <color indexed="81"/>
      <name val="Tahoma"/>
      <family val="2"/>
    </font>
    <font>
      <b/>
      <sz val="9"/>
      <color theme="1"/>
      <name val="Calibri"/>
      <family val="2"/>
      <scheme val="minor"/>
    </font>
    <font>
      <b/>
      <sz val="10"/>
      <color theme="1"/>
      <name val="Calibri"/>
      <family val="2"/>
      <scheme val="minor"/>
    </font>
    <font>
      <b/>
      <vertAlign val="superscript"/>
      <sz val="9"/>
      <name val="Arial"/>
      <family val="2"/>
    </font>
    <font>
      <sz val="14"/>
      <color theme="1"/>
      <name val="Calibri"/>
      <family val="2"/>
      <scheme val="minor"/>
    </font>
    <font>
      <sz val="9"/>
      <name val="Calibri"/>
      <family val="2"/>
      <scheme val="minor"/>
    </font>
    <font>
      <sz val="10"/>
      <color rgb="FF000000"/>
      <name val="Calibri"/>
      <family val="2"/>
      <scheme val="minor"/>
    </font>
    <font>
      <i/>
      <sz val="10"/>
      <name val="Calibri"/>
      <family val="2"/>
      <scheme val="minor"/>
    </font>
    <font>
      <b/>
      <i/>
      <sz val="10"/>
      <name val="Arial"/>
      <family val="2"/>
    </font>
    <font>
      <strike/>
      <sz val="11"/>
      <name val="Arial"/>
      <family val="2"/>
    </font>
    <font>
      <b/>
      <sz val="18"/>
      <name val="Calibri"/>
      <family val="2"/>
      <scheme val="minor"/>
    </font>
    <font>
      <sz val="8"/>
      <color rgb="FF000000"/>
      <name val="Tahoma"/>
      <family val="2"/>
    </font>
  </fonts>
  <fills count="30">
    <fill>
      <patternFill patternType="none"/>
    </fill>
    <fill>
      <patternFill patternType="gray125"/>
    </fill>
    <fill>
      <patternFill patternType="solid">
        <fgColor theme="4" tint="0.39997558519241921"/>
        <bgColor indexed="64"/>
      </patternFill>
    </fill>
    <fill>
      <patternFill patternType="solid">
        <fgColor indexed="9"/>
        <bgColor indexed="64"/>
      </patternFill>
    </fill>
    <fill>
      <patternFill patternType="solid">
        <fgColor indexed="8"/>
        <bgColor indexed="64"/>
      </patternFill>
    </fill>
    <fill>
      <patternFill patternType="solid">
        <fgColor theme="2" tint="-9.9978637043366805E-2"/>
        <bgColor indexed="64"/>
      </patternFill>
    </fill>
    <fill>
      <patternFill patternType="solid">
        <fgColor indexed="22"/>
        <bgColor indexed="64"/>
      </patternFill>
    </fill>
    <fill>
      <patternFill patternType="solid">
        <fgColor theme="0"/>
        <bgColor indexed="64"/>
      </patternFill>
    </fill>
    <fill>
      <patternFill patternType="solid">
        <fgColor rgb="FFFFFF00"/>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8"/>
        <bgColor indexed="64"/>
      </patternFill>
    </fill>
    <fill>
      <patternFill patternType="solid">
        <fgColor theme="2"/>
        <bgColor indexed="64"/>
      </patternFill>
    </fill>
    <fill>
      <patternFill patternType="solid">
        <fgColor theme="7" tint="0.39997558519241921"/>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theme="8" tint="-0.249977111117893"/>
        <bgColor indexed="64"/>
      </patternFill>
    </fill>
    <fill>
      <patternFill patternType="solid">
        <fgColor theme="4" tint="0.59999389629810485"/>
        <bgColor indexed="64"/>
      </patternFill>
    </fill>
    <fill>
      <patternFill patternType="solid">
        <fgColor rgb="FFD9D9D9"/>
        <bgColor indexed="64"/>
      </patternFill>
    </fill>
    <fill>
      <patternFill patternType="solid">
        <fgColor rgb="FFFFFFFF"/>
        <bgColor indexed="64"/>
      </patternFill>
    </fill>
    <fill>
      <patternFill patternType="solid">
        <fgColor theme="4"/>
        <bgColor indexed="64"/>
      </patternFill>
    </fill>
    <fill>
      <patternFill patternType="solid">
        <fgColor rgb="FFFF0000"/>
        <bgColor indexed="64"/>
      </patternFill>
    </fill>
    <fill>
      <patternFill patternType="solid">
        <fgColor rgb="FF92D050"/>
        <bgColor indexed="64"/>
      </patternFill>
    </fill>
    <fill>
      <patternFill patternType="solid">
        <fgColor theme="0" tint="-0.249977111117893"/>
        <bgColor indexed="64"/>
      </patternFill>
    </fill>
    <fill>
      <patternFill patternType="solid">
        <fgColor theme="6" tint="0.79998168889431442"/>
        <bgColor indexed="64"/>
      </patternFill>
    </fill>
  </fills>
  <borders count="135">
    <border>
      <left/>
      <right/>
      <top/>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style="medium">
        <color indexed="64"/>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ck">
        <color indexed="64"/>
      </right>
      <top style="thin">
        <color indexed="64"/>
      </top>
      <bottom/>
      <diagonal/>
    </border>
    <border>
      <left/>
      <right style="thick">
        <color indexed="64"/>
      </right>
      <top style="thin">
        <color indexed="64"/>
      </top>
      <bottom style="thin">
        <color indexed="64"/>
      </bottom>
      <diagonal/>
    </border>
    <border>
      <left style="thick">
        <color indexed="64"/>
      </left>
      <right/>
      <top style="thin">
        <color indexed="64"/>
      </top>
      <bottom style="thin">
        <color indexed="64"/>
      </bottom>
      <diagonal/>
    </border>
    <border>
      <left style="thick">
        <color indexed="64"/>
      </left>
      <right/>
      <top style="thin">
        <color indexed="64"/>
      </top>
      <bottom/>
      <diagonal/>
    </border>
    <border>
      <left/>
      <right style="thick">
        <color indexed="64"/>
      </right>
      <top style="thin">
        <color indexed="64"/>
      </top>
      <bottom/>
      <diagonal/>
    </border>
    <border>
      <left style="thick">
        <color indexed="64"/>
      </left>
      <right style="thin">
        <color indexed="64"/>
      </right>
      <top/>
      <bottom/>
      <diagonal/>
    </border>
    <border>
      <left style="thin">
        <color indexed="64"/>
      </left>
      <right style="thin">
        <color indexed="64"/>
      </right>
      <top/>
      <bottom/>
      <diagonal/>
    </border>
    <border>
      <left style="thin">
        <color indexed="64"/>
      </left>
      <right style="thick">
        <color indexed="64"/>
      </right>
      <top/>
      <bottom/>
      <diagonal/>
    </border>
    <border>
      <left style="thin">
        <color indexed="64"/>
      </left>
      <right style="thin">
        <color indexed="64"/>
      </right>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top style="thin">
        <color indexed="64"/>
      </top>
      <bottom/>
      <diagonal/>
    </border>
    <border>
      <left style="thick">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ck">
        <color indexed="64"/>
      </right>
      <top style="thin">
        <color indexed="64"/>
      </top>
      <bottom style="double">
        <color indexed="64"/>
      </bottom>
      <diagonal/>
    </border>
    <border>
      <left style="thick">
        <color indexed="64"/>
      </left>
      <right style="thin">
        <color indexed="64"/>
      </right>
      <top style="double">
        <color indexed="64"/>
      </top>
      <bottom style="thick">
        <color indexed="64"/>
      </bottom>
      <diagonal/>
    </border>
    <border>
      <left style="thin">
        <color indexed="64"/>
      </left>
      <right style="thin">
        <color indexed="64"/>
      </right>
      <top style="double">
        <color indexed="64"/>
      </top>
      <bottom style="thick">
        <color indexed="64"/>
      </bottom>
      <diagonal/>
    </border>
    <border>
      <left style="thin">
        <color indexed="64"/>
      </left>
      <right/>
      <top style="double">
        <color indexed="64"/>
      </top>
      <bottom style="thick">
        <color indexed="64"/>
      </bottom>
      <diagonal/>
    </border>
    <border>
      <left style="thin">
        <color indexed="64"/>
      </left>
      <right style="thick">
        <color indexed="64"/>
      </right>
      <top style="double">
        <color indexed="64"/>
      </top>
      <bottom style="thick">
        <color indexed="64"/>
      </bottom>
      <diagonal/>
    </border>
    <border>
      <left/>
      <right style="thin">
        <color indexed="64"/>
      </right>
      <top style="double">
        <color indexed="64"/>
      </top>
      <bottom style="thick">
        <color indexed="64"/>
      </bottom>
      <diagonal/>
    </border>
    <border>
      <left/>
      <right style="thin">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bottom style="thin">
        <color indexed="64"/>
      </bottom>
      <diagonal/>
    </border>
    <border>
      <left/>
      <right style="thin">
        <color theme="0" tint="-0.24994659260841701"/>
      </right>
      <top style="thin">
        <color indexed="64"/>
      </top>
      <bottom/>
      <diagonal/>
    </border>
    <border>
      <left style="thin">
        <color theme="0" tint="-0.24994659260841701"/>
      </left>
      <right style="thin">
        <color theme="0" tint="-0.24994659260841701"/>
      </right>
      <top style="thin">
        <color indexed="64"/>
      </top>
      <bottom/>
      <diagonal/>
    </border>
    <border>
      <left style="thin">
        <color theme="0" tint="-0.24994659260841701"/>
      </left>
      <right style="medium">
        <color indexed="64"/>
      </right>
      <top style="thin">
        <color indexed="64"/>
      </top>
      <bottom style="thin">
        <color theme="0" tint="-0.24994659260841701"/>
      </bottom>
      <diagonal/>
    </border>
    <border>
      <left style="medium">
        <color indexed="64"/>
      </left>
      <right style="thin">
        <color theme="0" tint="-0.24994659260841701"/>
      </right>
      <top style="thin">
        <color indexed="64"/>
      </top>
      <bottom/>
      <diagonal/>
    </border>
    <border>
      <left style="medium">
        <color indexed="64"/>
      </left>
      <right/>
      <top/>
      <bottom style="thin">
        <color indexed="64"/>
      </bottom>
      <diagonal/>
    </border>
    <border>
      <left style="medium">
        <color indexed="64"/>
      </left>
      <right style="medium">
        <color indexed="64"/>
      </right>
      <top style="thin">
        <color indexed="64"/>
      </top>
      <bottom style="thin">
        <color indexed="64"/>
      </bottom>
      <diagonal/>
    </border>
    <border>
      <left/>
      <right style="thin">
        <color theme="0" tint="-0.24994659260841701"/>
      </right>
      <top style="thin">
        <color indexed="64"/>
      </top>
      <bottom style="thin">
        <color indexed="64"/>
      </bottom>
      <diagonal/>
    </border>
    <border>
      <left style="thin">
        <color theme="0" tint="-0.24994659260841701"/>
      </left>
      <right style="thin">
        <color theme="0" tint="-0.24994659260841701"/>
      </right>
      <top style="thin">
        <color indexed="64"/>
      </top>
      <bottom style="thin">
        <color indexed="64"/>
      </bottom>
      <diagonal/>
    </border>
    <border>
      <left style="thin">
        <color theme="0" tint="-0.24994659260841701"/>
      </left>
      <right style="medium">
        <color indexed="64"/>
      </right>
      <top style="thin">
        <color indexed="64"/>
      </top>
      <bottom style="thin">
        <color indexed="64"/>
      </bottom>
      <diagonal/>
    </border>
    <border>
      <left style="medium">
        <color indexed="64"/>
      </left>
      <right style="thin">
        <color theme="0" tint="-0.24994659260841701"/>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theme="0" tint="-0.24994659260841701"/>
      </right>
      <top style="thin">
        <color indexed="64"/>
      </top>
      <bottom style="medium">
        <color indexed="64"/>
      </bottom>
      <diagonal/>
    </border>
    <border>
      <left style="thin">
        <color theme="0" tint="-0.24994659260841701"/>
      </left>
      <right style="thin">
        <color theme="0" tint="-0.24994659260841701"/>
      </right>
      <top style="thin">
        <color indexed="64"/>
      </top>
      <bottom style="medium">
        <color indexed="64"/>
      </bottom>
      <diagonal/>
    </border>
    <border>
      <left style="thin">
        <color theme="0" tint="-0.24994659260841701"/>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thin">
        <color indexed="64"/>
      </left>
      <right/>
      <top/>
      <bottom style="medium">
        <color indexed="64"/>
      </bottom>
      <diagonal/>
    </border>
    <border>
      <left style="medium">
        <color indexed="64"/>
      </left>
      <right style="medium">
        <color indexed="64"/>
      </right>
      <top/>
      <bottom style="double">
        <color indexed="64"/>
      </bottom>
      <diagonal/>
    </border>
    <border>
      <left/>
      <right style="medium">
        <color indexed="64"/>
      </right>
      <top/>
      <bottom style="double">
        <color indexed="64"/>
      </bottom>
      <diagonal/>
    </border>
    <border>
      <left/>
      <right/>
      <top style="thick">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style="double">
        <color indexed="64"/>
      </bottom>
      <diagonal/>
    </border>
    <border>
      <left/>
      <right style="double">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double">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double">
        <color indexed="64"/>
      </right>
      <top style="medium">
        <color indexed="64"/>
      </top>
      <bottom/>
      <diagonal/>
    </border>
    <border>
      <left style="double">
        <color indexed="64"/>
      </left>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bottom style="thin">
        <color indexed="64"/>
      </bottom>
      <diagonal/>
    </border>
    <border>
      <left style="double">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double">
        <color indexed="64"/>
      </right>
      <top style="thin">
        <color indexed="64"/>
      </top>
      <bottom/>
      <diagonal/>
    </border>
    <border>
      <left style="double">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double">
        <color indexed="64"/>
      </right>
      <top/>
      <bottom/>
      <diagonal/>
    </border>
    <border>
      <left style="double">
        <color indexed="64"/>
      </left>
      <right style="thin">
        <color indexed="64"/>
      </right>
      <top/>
      <bottom/>
      <diagonal/>
    </border>
    <border>
      <left style="thin">
        <color indexed="64"/>
      </left>
      <right style="thin">
        <color indexed="64"/>
      </right>
      <top/>
      <bottom style="double">
        <color indexed="64"/>
      </bottom>
      <diagonal/>
    </border>
    <border>
      <left style="medium">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style="double">
        <color indexed="64"/>
      </right>
      <top style="double">
        <color indexed="64"/>
      </top>
      <bottom/>
      <diagonal/>
    </border>
    <border>
      <left style="thin">
        <color indexed="64"/>
      </left>
      <right/>
      <top style="double">
        <color indexed="64"/>
      </top>
      <bottom/>
      <diagonal/>
    </border>
    <border>
      <left style="double">
        <color indexed="64"/>
      </left>
      <right style="thin">
        <color indexed="64"/>
      </right>
      <top style="double">
        <color indexed="64"/>
      </top>
      <bottom/>
      <diagonal/>
    </border>
    <border>
      <left style="thin">
        <color indexed="64"/>
      </left>
      <right style="thin">
        <color indexed="64"/>
      </right>
      <top style="double">
        <color indexed="64"/>
      </top>
      <bottom/>
      <diagonal/>
    </border>
    <border>
      <left/>
      <right style="medium">
        <color indexed="64"/>
      </right>
      <top style="double">
        <color indexed="64"/>
      </top>
      <bottom/>
      <diagonal/>
    </border>
    <border>
      <left/>
      <right style="medium">
        <color indexed="64"/>
      </right>
      <top style="thin">
        <color indexed="64"/>
      </top>
      <bottom/>
      <diagonal/>
    </border>
    <border>
      <left style="double">
        <color indexed="64"/>
      </left>
      <right style="thin">
        <color indexed="64"/>
      </right>
      <top/>
      <bottom style="double">
        <color indexed="64"/>
      </bottom>
      <diagonal/>
    </border>
    <border>
      <left style="medium">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style="thin">
        <color indexed="64"/>
      </right>
      <top style="double">
        <color indexed="64"/>
      </top>
      <bottom style="double">
        <color indexed="64"/>
      </bottom>
      <diagonal/>
    </border>
    <border>
      <left style="double">
        <color indexed="64"/>
      </left>
      <right/>
      <top style="double">
        <color indexed="64"/>
      </top>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style="double">
        <color indexed="64"/>
      </right>
      <top style="double">
        <color indexed="64"/>
      </top>
      <bottom style="thin">
        <color indexed="64"/>
      </bottom>
      <diagonal/>
    </border>
    <border>
      <left/>
      <right style="double">
        <color indexed="64"/>
      </right>
      <top style="double">
        <color indexed="64"/>
      </top>
      <bottom/>
      <diagonal/>
    </border>
    <border>
      <left style="double">
        <color indexed="64"/>
      </left>
      <right/>
      <top/>
      <bottom/>
      <diagonal/>
    </border>
    <border>
      <left style="thin">
        <color indexed="64"/>
      </left>
      <right/>
      <top style="thin">
        <color indexed="64"/>
      </top>
      <bottom style="medium">
        <color indexed="64"/>
      </bottom>
      <diagonal/>
    </border>
    <border>
      <left/>
      <right style="double">
        <color indexed="64"/>
      </right>
      <top style="thin">
        <color indexed="64"/>
      </top>
      <bottom style="medium">
        <color indexed="64"/>
      </bottom>
      <diagonal/>
    </border>
    <border>
      <left style="double">
        <color indexed="64"/>
      </left>
      <right/>
      <top/>
      <bottom style="medium">
        <color indexed="64"/>
      </bottom>
      <diagonal/>
    </border>
    <border>
      <left style="thick">
        <color indexed="64"/>
      </left>
      <right style="thin">
        <color indexed="64"/>
      </right>
      <top/>
      <bottom style="double">
        <color indexed="64"/>
      </bottom>
      <diagonal/>
    </border>
    <border>
      <left style="thin">
        <color indexed="64"/>
      </left>
      <right style="thick">
        <color indexed="64"/>
      </right>
      <top/>
      <bottom style="double">
        <color indexed="64"/>
      </bottom>
      <diagonal/>
    </border>
    <border>
      <left style="double">
        <color indexed="64"/>
      </left>
      <right/>
      <top style="double">
        <color indexed="64"/>
      </top>
      <bottom style="thin">
        <color indexed="64"/>
      </bottom>
      <diagonal/>
    </border>
    <border>
      <left style="double">
        <color indexed="64"/>
      </left>
      <right/>
      <top style="thin">
        <color indexed="64"/>
      </top>
      <bottom style="double">
        <color indexed="64"/>
      </bottom>
      <diagonal/>
    </border>
    <border>
      <left/>
      <right style="double">
        <color indexed="64"/>
      </right>
      <top style="thin">
        <color indexed="64"/>
      </top>
      <bottom style="double">
        <color indexed="64"/>
      </bottom>
      <diagonal/>
    </border>
  </borders>
  <cellStyleXfs count="7">
    <xf numFmtId="0" fontId="0" fillId="0" borderId="0"/>
    <xf numFmtId="44" fontId="1" fillId="0" borderId="0" applyFont="0" applyFill="0" applyBorder="0" applyAlignment="0" applyProtection="0"/>
    <xf numFmtId="0" fontId="10" fillId="0" borderId="0" applyNumberFormat="0" applyFill="0" applyBorder="0" applyAlignment="0" applyProtection="0">
      <alignment vertical="top"/>
      <protection locked="0"/>
    </xf>
    <xf numFmtId="44" fontId="8" fillId="0" borderId="0" applyFont="0" applyFill="0" applyBorder="0" applyAlignment="0" applyProtection="0"/>
    <xf numFmtId="0" fontId="8" fillId="0" borderId="0"/>
    <xf numFmtId="0" fontId="8" fillId="0" borderId="0"/>
    <xf numFmtId="43" fontId="1" fillId="0" borderId="0" applyFont="0" applyFill="0" applyBorder="0" applyAlignment="0" applyProtection="0"/>
  </cellStyleXfs>
  <cellXfs count="748">
    <xf numFmtId="0" fontId="0" fillId="0" borderId="0" xfId="0"/>
    <xf numFmtId="0" fontId="6" fillId="3" borderId="0" xfId="0" applyFont="1" applyFill="1" applyAlignment="1">
      <alignment vertical="center"/>
    </xf>
    <xf numFmtId="0" fontId="7" fillId="3" borderId="0" xfId="0" applyFont="1" applyFill="1" applyAlignment="1">
      <alignment vertical="center"/>
    </xf>
    <xf numFmtId="0" fontId="6" fillId="3" borderId="7" xfId="0" applyFont="1" applyFill="1" applyBorder="1" applyAlignment="1">
      <alignment vertical="center"/>
    </xf>
    <xf numFmtId="0" fontId="7" fillId="3" borderId="0" xfId="0" applyFont="1" applyFill="1" applyAlignment="1">
      <alignment horizontal="left" vertical="center" indent="1"/>
    </xf>
    <xf numFmtId="0" fontId="6" fillId="3" borderId="1" xfId="0" applyFont="1" applyFill="1" applyBorder="1" applyAlignment="1">
      <alignment vertical="center"/>
    </xf>
    <xf numFmtId="0" fontId="7" fillId="3" borderId="0" xfId="0" applyFont="1" applyFill="1" applyAlignment="1">
      <alignment horizontal="center" vertical="center"/>
    </xf>
    <xf numFmtId="0" fontId="6" fillId="3" borderId="20" xfId="0" applyFont="1" applyFill="1" applyBorder="1" applyAlignment="1">
      <alignment vertical="center"/>
    </xf>
    <xf numFmtId="0" fontId="12" fillId="3" borderId="0" xfId="0" applyFont="1" applyFill="1" applyAlignment="1">
      <alignment vertical="center"/>
    </xf>
    <xf numFmtId="0" fontId="13" fillId="3" borderId="0" xfId="0" applyFont="1" applyFill="1" applyAlignment="1">
      <alignment horizontal="right" vertical="center"/>
    </xf>
    <xf numFmtId="0" fontId="7" fillId="3" borderId="8" xfId="0" applyFont="1" applyFill="1" applyBorder="1" applyAlignment="1">
      <alignment horizontal="center" vertical="center"/>
    </xf>
    <xf numFmtId="0" fontId="13" fillId="3" borderId="0" xfId="0" applyFont="1" applyFill="1" applyAlignment="1">
      <alignment vertical="center"/>
    </xf>
    <xf numFmtId="0" fontId="4" fillId="3" borderId="24" xfId="0" applyFont="1" applyFill="1" applyBorder="1" applyAlignment="1">
      <alignment vertical="center"/>
    </xf>
    <xf numFmtId="0" fontId="7" fillId="3" borderId="24" xfId="0" applyFont="1" applyFill="1" applyBorder="1" applyAlignment="1">
      <alignment vertical="center"/>
    </xf>
    <xf numFmtId="0" fontId="8" fillId="3" borderId="8" xfId="0" applyFont="1" applyFill="1" applyBorder="1"/>
    <xf numFmtId="0" fontId="0" fillId="3" borderId="8" xfId="0" applyFill="1" applyBorder="1"/>
    <xf numFmtId="0" fontId="7" fillId="7" borderId="0" xfId="0" applyFont="1" applyFill="1" applyAlignment="1">
      <alignment vertical="center"/>
    </xf>
    <xf numFmtId="0" fontId="0" fillId="3" borderId="12" xfId="0" applyFill="1" applyBorder="1"/>
    <xf numFmtId="0" fontId="6" fillId="3" borderId="0" xfId="0" applyFont="1" applyFill="1" applyAlignment="1">
      <alignment horizontal="left" vertical="center"/>
    </xf>
    <xf numFmtId="0" fontId="6" fillId="3" borderId="19" xfId="0" applyFont="1" applyFill="1" applyBorder="1" applyAlignment="1">
      <alignment vertical="center"/>
    </xf>
    <xf numFmtId="0" fontId="6" fillId="3" borderId="24" xfId="0" applyFont="1" applyFill="1" applyBorder="1" applyAlignment="1">
      <alignment vertical="center"/>
    </xf>
    <xf numFmtId="0" fontId="0" fillId="7" borderId="28" xfId="0" applyFill="1" applyBorder="1"/>
    <xf numFmtId="0" fontId="0" fillId="7" borderId="20" xfId="0" applyFill="1" applyBorder="1"/>
    <xf numFmtId="0" fontId="0" fillId="7" borderId="29" xfId="0" applyFill="1" applyBorder="1"/>
    <xf numFmtId="0" fontId="0" fillId="7" borderId="0" xfId="0" applyFill="1"/>
    <xf numFmtId="0" fontId="6" fillId="7" borderId="0" xfId="0" applyFont="1" applyFill="1" applyAlignment="1">
      <alignment vertical="center"/>
    </xf>
    <xf numFmtId="0" fontId="6" fillId="7" borderId="0" xfId="0" applyFont="1" applyFill="1" applyAlignment="1">
      <alignment horizontal="left" vertical="center"/>
    </xf>
    <xf numFmtId="0" fontId="6" fillId="3" borderId="30" xfId="0" applyFont="1" applyFill="1" applyBorder="1" applyAlignment="1">
      <alignment vertical="center"/>
    </xf>
    <xf numFmtId="0" fontId="2" fillId="0" borderId="0" xfId="0" applyFont="1"/>
    <xf numFmtId="0" fontId="16" fillId="0" borderId="0" xfId="0" applyFont="1"/>
    <xf numFmtId="0" fontId="17" fillId="0" borderId="0" xfId="0" applyFont="1"/>
    <xf numFmtId="0" fontId="18" fillId="0" borderId="0" xfId="0" applyFont="1"/>
    <xf numFmtId="0" fontId="0" fillId="0" borderId="24" xfId="0" applyBorder="1"/>
    <xf numFmtId="0" fontId="4" fillId="0" borderId="0" xfId="0" applyFont="1" applyAlignment="1" applyProtection="1">
      <alignment vertical="center"/>
      <protection hidden="1"/>
    </xf>
    <xf numFmtId="0" fontId="13" fillId="0" borderId="0" xfId="0" applyFont="1" applyAlignment="1" applyProtection="1">
      <alignment horizontal="center" vertical="center"/>
      <protection hidden="1"/>
    </xf>
    <xf numFmtId="0" fontId="13" fillId="0" borderId="21" xfId="0" applyFont="1" applyBorder="1" applyProtection="1">
      <protection locked="0"/>
    </xf>
    <xf numFmtId="0" fontId="13" fillId="0" borderId="46" xfId="0" applyFont="1" applyBorder="1" applyProtection="1">
      <protection locked="0"/>
    </xf>
    <xf numFmtId="3" fontId="13" fillId="11" borderId="45" xfId="0" applyNumberFormat="1" applyFont="1" applyFill="1" applyBorder="1" applyAlignment="1" applyProtection="1">
      <alignment horizontal="center"/>
      <protection locked="0"/>
    </xf>
    <xf numFmtId="3" fontId="13" fillId="11" borderId="18" xfId="0" applyNumberFormat="1" applyFont="1" applyFill="1" applyBorder="1" applyAlignment="1" applyProtection="1">
      <alignment horizontal="center"/>
      <protection locked="0"/>
    </xf>
    <xf numFmtId="165" fontId="13" fillId="11" borderId="21" xfId="3" applyNumberFormat="1" applyFont="1" applyFill="1" applyBorder="1" applyAlignment="1" applyProtection="1">
      <alignment horizontal="center"/>
      <protection locked="0"/>
    </xf>
    <xf numFmtId="3" fontId="13" fillId="11" borderId="21" xfId="3" applyNumberFormat="1" applyFont="1" applyFill="1" applyBorder="1" applyProtection="1">
      <protection locked="0"/>
    </xf>
    <xf numFmtId="0" fontId="13" fillId="0" borderId="46" xfId="0" applyFont="1" applyBorder="1" applyAlignment="1" applyProtection="1">
      <alignment horizontal="center"/>
      <protection locked="0"/>
    </xf>
    <xf numFmtId="0" fontId="13" fillId="0" borderId="0" xfId="0" applyFont="1" applyAlignment="1" applyProtection="1">
      <alignment horizontal="center"/>
      <protection locked="0"/>
    </xf>
    <xf numFmtId="0" fontId="13" fillId="0" borderId="35" xfId="0" applyFont="1" applyBorder="1" applyProtection="1">
      <protection locked="0"/>
    </xf>
    <xf numFmtId="3" fontId="13" fillId="11" borderId="48" xfId="0" applyNumberFormat="1" applyFont="1" applyFill="1" applyBorder="1" applyAlignment="1" applyProtection="1">
      <alignment horizontal="center"/>
      <protection locked="0"/>
    </xf>
    <xf numFmtId="3" fontId="13" fillId="11" borderId="49" xfId="0" applyNumberFormat="1" applyFont="1" applyFill="1" applyBorder="1" applyAlignment="1" applyProtection="1">
      <alignment horizontal="center"/>
      <protection locked="0"/>
    </xf>
    <xf numFmtId="165" fontId="13" fillId="11" borderId="50" xfId="3" applyNumberFormat="1" applyFont="1" applyFill="1" applyBorder="1" applyAlignment="1" applyProtection="1">
      <alignment horizontal="center"/>
      <protection locked="0"/>
    </xf>
    <xf numFmtId="3" fontId="13" fillId="11" borderId="50" xfId="3" applyNumberFormat="1" applyFont="1" applyFill="1" applyBorder="1" applyProtection="1">
      <protection locked="0"/>
    </xf>
    <xf numFmtId="3" fontId="13" fillId="11" borderId="51" xfId="3" applyNumberFormat="1" applyFont="1" applyFill="1" applyBorder="1" applyProtection="1">
      <protection locked="0"/>
    </xf>
    <xf numFmtId="0" fontId="13" fillId="0" borderId="36" xfId="0" applyFont="1" applyBorder="1" applyAlignment="1" applyProtection="1">
      <alignment horizontal="center"/>
      <protection locked="0"/>
    </xf>
    <xf numFmtId="0" fontId="0" fillId="7" borderId="13" xfId="0" applyFill="1" applyBorder="1"/>
    <xf numFmtId="0" fontId="0" fillId="7" borderId="14" xfId="0" applyFill="1" applyBorder="1"/>
    <xf numFmtId="0" fontId="0" fillId="7" borderId="14" xfId="0" applyFill="1" applyBorder="1" applyAlignment="1">
      <alignment horizontal="center" vertical="center"/>
    </xf>
    <xf numFmtId="0" fontId="0" fillId="7" borderId="14" xfId="0" applyFill="1" applyBorder="1" applyAlignment="1">
      <alignment wrapText="1"/>
    </xf>
    <xf numFmtId="0" fontId="0" fillId="7" borderId="9" xfId="0" applyFill="1" applyBorder="1"/>
    <xf numFmtId="0" fontId="0" fillId="7" borderId="7" xfId="0" applyFill="1" applyBorder="1"/>
    <xf numFmtId="0" fontId="0" fillId="7" borderId="0" xfId="0" applyFill="1" applyAlignment="1">
      <alignment horizontal="center" vertical="center"/>
    </xf>
    <xf numFmtId="0" fontId="0" fillId="7" borderId="0" xfId="0" applyFill="1" applyAlignment="1">
      <alignment wrapText="1"/>
    </xf>
    <xf numFmtId="0" fontId="0" fillId="7" borderId="8" xfId="0" applyFill="1" applyBorder="1"/>
    <xf numFmtId="0" fontId="2" fillId="7" borderId="0" xfId="0" applyFont="1" applyFill="1"/>
    <xf numFmtId="0" fontId="2" fillId="7" borderId="24" xfId="0" applyFont="1" applyFill="1" applyBorder="1"/>
    <xf numFmtId="0" fontId="0" fillId="7" borderId="0" xfId="0" quotePrefix="1" applyFill="1" applyAlignment="1">
      <alignment horizontal="center"/>
    </xf>
    <xf numFmtId="0" fontId="0" fillId="7" borderId="0" xfId="0" applyFill="1" applyAlignment="1">
      <alignment horizontal="left"/>
    </xf>
    <xf numFmtId="0" fontId="26" fillId="7" borderId="0" xfId="0" applyFont="1" applyFill="1" applyAlignment="1">
      <alignment horizontal="center" vertical="center"/>
    </xf>
    <xf numFmtId="0" fontId="26" fillId="0" borderId="0" xfId="0" applyFont="1" applyAlignment="1">
      <alignment wrapText="1"/>
    </xf>
    <xf numFmtId="0" fontId="26" fillId="7" borderId="0" xfId="0" applyFont="1" applyFill="1" applyAlignment="1">
      <alignment horizontal="center" wrapText="1"/>
    </xf>
    <xf numFmtId="0" fontId="2" fillId="7" borderId="47" xfId="0" applyFont="1" applyFill="1" applyBorder="1" applyAlignment="1">
      <alignment vertical="center"/>
    </xf>
    <xf numFmtId="0" fontId="2" fillId="7" borderId="22" xfId="0" applyFont="1" applyFill="1" applyBorder="1" applyAlignment="1">
      <alignment vertical="center"/>
    </xf>
    <xf numFmtId="0" fontId="0" fillId="13" borderId="22" xfId="0" applyFill="1" applyBorder="1" applyAlignment="1">
      <alignment vertical="center"/>
    </xf>
    <xf numFmtId="0" fontId="0" fillId="0" borderId="29" xfId="0" applyBorder="1" applyAlignment="1">
      <alignment horizontal="center" vertical="center"/>
    </xf>
    <xf numFmtId="0" fontId="0" fillId="7" borderId="29" xfId="0" applyFill="1" applyBorder="1" applyAlignment="1">
      <alignment horizontal="center" vertical="center" wrapText="1"/>
    </xf>
    <xf numFmtId="0" fontId="0" fillId="7" borderId="19" xfId="0" applyFill="1" applyBorder="1" applyAlignment="1">
      <alignment vertical="center"/>
    </xf>
    <xf numFmtId="0" fontId="0" fillId="7" borderId="0" xfId="0" applyFill="1" applyAlignment="1">
      <alignment vertical="center"/>
    </xf>
    <xf numFmtId="0" fontId="0" fillId="12" borderId="0" xfId="0" applyFill="1" applyAlignment="1">
      <alignment vertical="center"/>
    </xf>
    <xf numFmtId="0" fontId="0" fillId="12" borderId="20" xfId="0" applyFill="1" applyBorder="1" applyAlignment="1">
      <alignment horizontal="center" vertical="center"/>
    </xf>
    <xf numFmtId="0" fontId="0" fillId="7" borderId="20" xfId="0" applyFill="1" applyBorder="1" applyAlignment="1">
      <alignment horizontal="center" vertical="center" wrapText="1"/>
    </xf>
    <xf numFmtId="0" fontId="0" fillId="7" borderId="23" xfId="0" applyFill="1" applyBorder="1" applyAlignment="1">
      <alignment vertical="center"/>
    </xf>
    <xf numFmtId="0" fontId="0" fillId="12" borderId="24" xfId="0" applyFill="1" applyBorder="1" applyAlignment="1">
      <alignment vertical="center"/>
    </xf>
    <xf numFmtId="0" fontId="0" fillId="7" borderId="28" xfId="0" applyFill="1" applyBorder="1" applyAlignment="1">
      <alignment horizontal="center" vertical="center" wrapText="1"/>
    </xf>
    <xf numFmtId="0" fontId="0" fillId="7" borderId="29" xfId="0" applyFill="1" applyBorder="1" applyAlignment="1">
      <alignment horizontal="center" vertical="center"/>
    </xf>
    <xf numFmtId="0" fontId="2" fillId="7" borderId="19" xfId="0" applyFont="1" applyFill="1" applyBorder="1" applyAlignment="1">
      <alignment vertical="center"/>
    </xf>
    <xf numFmtId="0" fontId="0" fillId="7" borderId="20" xfId="0" applyFill="1" applyBorder="1" applyAlignment="1">
      <alignment horizontal="center" vertical="center"/>
    </xf>
    <xf numFmtId="0" fontId="2" fillId="7" borderId="23" xfId="0" applyFont="1" applyFill="1" applyBorder="1" applyAlignment="1">
      <alignment vertical="center"/>
    </xf>
    <xf numFmtId="0" fontId="0" fillId="7" borderId="24" xfId="0" applyFill="1" applyBorder="1" applyAlignment="1">
      <alignment vertical="center"/>
    </xf>
    <xf numFmtId="0" fontId="10" fillId="7" borderId="20" xfId="2" applyFill="1" applyBorder="1" applyAlignment="1" applyProtection="1">
      <alignment horizontal="center" vertical="center" wrapText="1"/>
    </xf>
    <xf numFmtId="0" fontId="0" fillId="13" borderId="0" xfId="0" applyFill="1" applyAlignment="1">
      <alignment vertical="center"/>
    </xf>
    <xf numFmtId="0" fontId="0" fillId="7" borderId="28" xfId="0" applyFill="1" applyBorder="1" applyAlignment="1">
      <alignment horizontal="center" vertical="center"/>
    </xf>
    <xf numFmtId="0" fontId="2" fillId="7" borderId="16" xfId="0" applyFont="1" applyFill="1" applyBorder="1" applyAlignment="1">
      <alignment vertical="center"/>
    </xf>
    <xf numFmtId="0" fontId="2" fillId="7" borderId="17" xfId="0" applyFont="1" applyFill="1" applyBorder="1" applyAlignment="1">
      <alignment vertical="center"/>
    </xf>
    <xf numFmtId="0" fontId="0" fillId="12" borderId="17" xfId="0" applyFill="1" applyBorder="1" applyAlignment="1">
      <alignment vertical="center"/>
    </xf>
    <xf numFmtId="0" fontId="0" fillId="7" borderId="18" xfId="0" applyFill="1" applyBorder="1" applyAlignment="1">
      <alignment horizontal="center" vertical="center" wrapText="1"/>
    </xf>
    <xf numFmtId="0" fontId="0" fillId="7" borderId="18" xfId="0" applyFill="1" applyBorder="1" applyAlignment="1">
      <alignment horizontal="center" vertical="center"/>
    </xf>
    <xf numFmtId="0" fontId="2" fillId="7" borderId="0" xfId="0" applyFont="1" applyFill="1" applyAlignment="1">
      <alignment horizontal="left"/>
    </xf>
    <xf numFmtId="0" fontId="0" fillId="7" borderId="0" xfId="0" applyFill="1" applyAlignment="1">
      <alignment horizontal="left" indent="1"/>
    </xf>
    <xf numFmtId="0" fontId="0" fillId="12" borderId="0" xfId="0" applyFill="1"/>
    <xf numFmtId="0" fontId="0" fillId="13" borderId="0" xfId="0" applyFill="1"/>
    <xf numFmtId="0" fontId="0" fillId="7" borderId="0" xfId="0" applyFill="1" applyAlignment="1">
      <alignment horizontal="left" indent="2"/>
    </xf>
    <xf numFmtId="0" fontId="0" fillId="12" borderId="0" xfId="0" applyFill="1" applyAlignment="1">
      <alignment horizontal="center"/>
    </xf>
    <xf numFmtId="0" fontId="0" fillId="7" borderId="0" xfId="0" applyFill="1" applyAlignment="1">
      <alignment horizontal="left" indent="3"/>
    </xf>
    <xf numFmtId="0" fontId="0" fillId="7" borderId="11" xfId="0" applyFill="1" applyBorder="1"/>
    <xf numFmtId="0" fontId="0" fillId="7" borderId="1" xfId="0" applyFill="1" applyBorder="1"/>
    <xf numFmtId="0" fontId="0" fillId="7" borderId="1" xfId="0" applyFill="1" applyBorder="1" applyAlignment="1">
      <alignment horizontal="center" vertical="center"/>
    </xf>
    <xf numFmtId="0" fontId="0" fillId="7" borderId="1" xfId="0" applyFill="1" applyBorder="1" applyAlignment="1">
      <alignment wrapText="1"/>
    </xf>
    <xf numFmtId="0" fontId="0" fillId="7" borderId="12" xfId="0" applyFill="1" applyBorder="1"/>
    <xf numFmtId="0" fontId="0" fillId="0" borderId="0" xfId="0" applyAlignment="1">
      <alignment horizontal="center" vertical="center"/>
    </xf>
    <xf numFmtId="0" fontId="0" fillId="0" borderId="0" xfId="0" applyAlignment="1">
      <alignment wrapText="1"/>
    </xf>
    <xf numFmtId="0" fontId="2" fillId="2" borderId="12" xfId="0" applyFont="1" applyFill="1" applyBorder="1" applyAlignment="1">
      <alignment horizontal="left"/>
    </xf>
    <xf numFmtId="0" fontId="31" fillId="2" borderId="25" xfId="0" applyFont="1" applyFill="1" applyBorder="1" applyAlignment="1" applyProtection="1">
      <alignment vertical="center"/>
      <protection locked="0"/>
    </xf>
    <xf numFmtId="0" fontId="31" fillId="2" borderId="59" xfId="0" applyFont="1" applyFill="1" applyBorder="1" applyAlignment="1" applyProtection="1">
      <alignment vertical="center"/>
      <protection locked="0"/>
    </xf>
    <xf numFmtId="0" fontId="33" fillId="15" borderId="64" xfId="0" applyFont="1" applyFill="1" applyBorder="1" applyAlignment="1">
      <alignment horizontal="center" vertical="center" wrapText="1"/>
    </xf>
    <xf numFmtId="0" fontId="33" fillId="15" borderId="65" xfId="0" applyFont="1" applyFill="1" applyBorder="1" applyAlignment="1">
      <alignment horizontal="center" vertical="center" wrapText="1"/>
    </xf>
    <xf numFmtId="0" fontId="33" fillId="15" borderId="66" xfId="0" applyFont="1" applyFill="1" applyBorder="1" applyAlignment="1">
      <alignment horizontal="center" vertical="center" wrapText="1"/>
    </xf>
    <xf numFmtId="0" fontId="33" fillId="15" borderId="67" xfId="0" applyFont="1" applyFill="1" applyBorder="1" applyAlignment="1">
      <alignment horizontal="center" vertical="center" wrapText="1"/>
    </xf>
    <xf numFmtId="0" fontId="18" fillId="0" borderId="6" xfId="0" applyFont="1" applyBorder="1" applyAlignment="1">
      <alignment horizontal="center"/>
    </xf>
    <xf numFmtId="0" fontId="34" fillId="16" borderId="7" xfId="0" applyFont="1" applyFill="1" applyBorder="1" applyAlignment="1" applyProtection="1">
      <alignment horizontal="left" vertical="center"/>
      <protection locked="0"/>
    </xf>
    <xf numFmtId="0" fontId="34" fillId="16" borderId="0" xfId="0" applyFont="1" applyFill="1" applyAlignment="1" applyProtection="1">
      <alignment horizontal="left" vertical="center"/>
      <protection locked="0"/>
    </xf>
    <xf numFmtId="0" fontId="34" fillId="16" borderId="8" xfId="0" applyFont="1" applyFill="1" applyBorder="1" applyAlignment="1" applyProtection="1">
      <alignment horizontal="left" vertical="center"/>
      <protection locked="0"/>
    </xf>
    <xf numFmtId="46" fontId="32" fillId="7" borderId="69" xfId="0" applyNumberFormat="1" applyFont="1" applyFill="1" applyBorder="1" applyAlignment="1" applyProtection="1">
      <alignment horizontal="left" vertical="center" wrapText="1"/>
      <protection locked="0"/>
    </xf>
    <xf numFmtId="0" fontId="35" fillId="0" borderId="70" xfId="0" applyFont="1" applyBorder="1" applyAlignment="1" applyProtection="1">
      <alignment wrapText="1"/>
      <protection locked="0"/>
    </xf>
    <xf numFmtId="0" fontId="35" fillId="0" borderId="71" xfId="0" applyFont="1" applyBorder="1" applyAlignment="1" applyProtection="1">
      <alignment wrapText="1"/>
      <protection locked="0"/>
    </xf>
    <xf numFmtId="0" fontId="35" fillId="0" borderId="72" xfId="0" applyFont="1" applyBorder="1" applyAlignment="1" applyProtection="1">
      <alignment wrapText="1"/>
      <protection locked="0"/>
    </xf>
    <xf numFmtId="0" fontId="35" fillId="7" borderId="71" xfId="0" applyFont="1" applyFill="1" applyBorder="1" applyAlignment="1" applyProtection="1">
      <alignment wrapText="1"/>
      <protection locked="0"/>
    </xf>
    <xf numFmtId="0" fontId="35" fillId="7" borderId="72" xfId="0" applyFont="1" applyFill="1" applyBorder="1" applyAlignment="1" applyProtection="1">
      <alignment wrapText="1"/>
      <protection locked="0"/>
    </xf>
    <xf numFmtId="0" fontId="35" fillId="0" borderId="73" xfId="0" applyFont="1" applyBorder="1" applyAlignment="1" applyProtection="1">
      <alignment wrapText="1"/>
      <protection locked="0"/>
    </xf>
    <xf numFmtId="46" fontId="35" fillId="0" borderId="69" xfId="0" applyNumberFormat="1" applyFont="1" applyBorder="1" applyAlignment="1" applyProtection="1">
      <alignment horizontal="left" vertical="center" wrapText="1"/>
      <protection locked="0"/>
    </xf>
    <xf numFmtId="0" fontId="35" fillId="0" borderId="71" xfId="0" applyFont="1" applyBorder="1" applyAlignment="1" applyProtection="1">
      <alignment horizontal="center" wrapText="1"/>
      <protection locked="0"/>
    </xf>
    <xf numFmtId="46" fontId="35" fillId="7" borderId="69" xfId="0" applyNumberFormat="1" applyFont="1" applyFill="1" applyBorder="1" applyAlignment="1" applyProtection="1">
      <alignment horizontal="left" vertical="center" wrapText="1"/>
      <protection locked="0"/>
    </xf>
    <xf numFmtId="0" fontId="36" fillId="7" borderId="71" xfId="0" applyFont="1" applyFill="1" applyBorder="1" applyAlignment="1" applyProtection="1">
      <alignment wrapText="1"/>
      <protection locked="0"/>
    </xf>
    <xf numFmtId="0" fontId="36" fillId="7" borderId="72" xfId="0" applyFont="1" applyFill="1" applyBorder="1" applyAlignment="1" applyProtection="1">
      <alignment wrapText="1"/>
      <protection locked="0"/>
    </xf>
    <xf numFmtId="46" fontId="35" fillId="0" borderId="74" xfId="0" applyNumberFormat="1" applyFont="1" applyBorder="1" applyAlignment="1" applyProtection="1">
      <alignment horizontal="left" vertical="center" wrapText="1"/>
      <protection locked="0"/>
    </xf>
    <xf numFmtId="0" fontId="35" fillId="0" borderId="75" xfId="0" applyFont="1" applyBorder="1" applyAlignment="1" applyProtection="1">
      <alignment wrapText="1"/>
      <protection locked="0"/>
    </xf>
    <xf numFmtId="0" fontId="35" fillId="0" borderId="76" xfId="0" applyFont="1" applyBorder="1" applyAlignment="1" applyProtection="1">
      <alignment wrapText="1"/>
      <protection locked="0"/>
    </xf>
    <xf numFmtId="0" fontId="35" fillId="0" borderId="77" xfId="0" applyFont="1" applyBorder="1" applyAlignment="1" applyProtection="1">
      <alignment wrapText="1"/>
      <protection locked="0"/>
    </xf>
    <xf numFmtId="0" fontId="37" fillId="14" borderId="0" xfId="0" applyFont="1" applyFill="1"/>
    <xf numFmtId="0" fontId="41" fillId="14" borderId="0" xfId="0" applyFont="1" applyFill="1"/>
    <xf numFmtId="0" fontId="42" fillId="14" borderId="0" xfId="0" applyFont="1" applyFill="1"/>
    <xf numFmtId="0" fontId="39" fillId="14" borderId="0" xfId="0" applyFont="1" applyFill="1"/>
    <xf numFmtId="0" fontId="41" fillId="0" borderId="44" xfId="0" applyFont="1" applyBorder="1" applyAlignment="1" applyProtection="1">
      <alignment horizontal="center" vertical="center"/>
      <protection locked="0"/>
    </xf>
    <xf numFmtId="0" fontId="41" fillId="0" borderId="21" xfId="0" applyFont="1" applyBorder="1" applyAlignment="1" applyProtection="1">
      <alignment horizontal="center" vertical="center"/>
      <protection locked="0"/>
    </xf>
    <xf numFmtId="0" fontId="41" fillId="0" borderId="50" xfId="0" applyFont="1" applyBorder="1" applyAlignment="1" applyProtection="1">
      <alignment horizontal="center" vertical="center"/>
      <protection locked="0"/>
    </xf>
    <xf numFmtId="0" fontId="26" fillId="14" borderId="44" xfId="0" applyFont="1" applyFill="1" applyBorder="1" applyAlignment="1">
      <alignment horizontal="center" vertical="center"/>
    </xf>
    <xf numFmtId="0" fontId="44" fillId="14" borderId="0" xfId="0" applyFont="1" applyFill="1" applyAlignment="1">
      <alignment horizontal="right" vertical="center" wrapText="1"/>
    </xf>
    <xf numFmtId="0" fontId="45" fillId="0" borderId="0" xfId="0" applyFont="1"/>
    <xf numFmtId="2" fontId="13" fillId="11" borderId="21" xfId="3" applyNumberFormat="1" applyFont="1" applyFill="1" applyBorder="1" applyAlignment="1" applyProtection="1">
      <alignment horizontal="center"/>
      <protection locked="0"/>
    </xf>
    <xf numFmtId="0" fontId="7" fillId="3" borderId="7" xfId="0" applyFont="1" applyFill="1" applyBorder="1" applyAlignment="1">
      <alignment horizontal="center" vertical="center"/>
    </xf>
    <xf numFmtId="0" fontId="7" fillId="3" borderId="0" xfId="0" applyFont="1" applyFill="1" applyAlignment="1">
      <alignment horizontal="right" vertical="center"/>
    </xf>
    <xf numFmtId="0" fontId="7" fillId="7" borderId="0" xfId="0" applyFont="1" applyFill="1" applyAlignment="1">
      <alignment horizontal="center" vertical="center"/>
    </xf>
    <xf numFmtId="0" fontId="26" fillId="18" borderId="21" xfId="0" applyFont="1" applyFill="1" applyBorder="1" applyAlignment="1">
      <alignment horizontal="center" vertical="center"/>
    </xf>
    <xf numFmtId="0" fontId="26" fillId="18" borderId="13" xfId="0" applyFont="1" applyFill="1" applyBorder="1" applyAlignment="1">
      <alignment vertical="center"/>
    </xf>
    <xf numFmtId="0" fontId="26" fillId="18" borderId="14" xfId="0" applyFont="1" applyFill="1" applyBorder="1" applyAlignment="1">
      <alignment vertical="center"/>
    </xf>
    <xf numFmtId="0" fontId="26" fillId="18" borderId="9" xfId="0" applyFont="1" applyFill="1" applyBorder="1" applyAlignment="1">
      <alignment vertical="center"/>
    </xf>
    <xf numFmtId="0" fontId="7" fillId="7" borderId="0" xfId="0" applyFont="1" applyFill="1" applyAlignment="1" applyProtection="1">
      <alignment horizontal="left" vertical="center" indent="1"/>
      <protection hidden="1"/>
    </xf>
    <xf numFmtId="0" fontId="7" fillId="7" borderId="0" xfId="0" applyFont="1" applyFill="1" applyAlignment="1">
      <alignment horizontal="right" vertical="center"/>
    </xf>
    <xf numFmtId="0" fontId="7" fillId="7" borderId="8" xfId="0" applyFont="1" applyFill="1" applyBorder="1"/>
    <xf numFmtId="0" fontId="7" fillId="7" borderId="1" xfId="0" applyFont="1" applyFill="1" applyBorder="1" applyAlignment="1">
      <alignment vertical="center"/>
    </xf>
    <xf numFmtId="0" fontId="6" fillId="7" borderId="1" xfId="0" applyFont="1" applyFill="1" applyBorder="1" applyAlignment="1">
      <alignment vertical="center"/>
    </xf>
    <xf numFmtId="3" fontId="13" fillId="19" borderId="18" xfId="0" applyNumberFormat="1" applyFont="1" applyFill="1" applyBorder="1" applyAlignment="1" applyProtection="1">
      <alignment horizontal="center"/>
      <protection locked="0"/>
    </xf>
    <xf numFmtId="0" fontId="13" fillId="19" borderId="21" xfId="0" applyFont="1" applyFill="1" applyBorder="1" applyAlignment="1" applyProtection="1">
      <alignment horizontal="center"/>
      <protection hidden="1"/>
    </xf>
    <xf numFmtId="3" fontId="13" fillId="19" borderId="21" xfId="0" applyNumberFormat="1" applyFont="1" applyFill="1" applyBorder="1" applyAlignment="1" applyProtection="1">
      <alignment horizontal="center"/>
      <protection locked="0"/>
    </xf>
    <xf numFmtId="0" fontId="13" fillId="19" borderId="21" xfId="0" applyFont="1" applyFill="1" applyBorder="1" applyProtection="1">
      <protection locked="0"/>
    </xf>
    <xf numFmtId="0" fontId="13" fillId="19" borderId="16" xfId="0" applyFont="1" applyFill="1" applyBorder="1" applyProtection="1">
      <protection locked="0"/>
    </xf>
    <xf numFmtId="3" fontId="13" fillId="19" borderId="29" xfId="0" applyNumberFormat="1" applyFont="1" applyFill="1" applyBorder="1" applyAlignment="1" applyProtection="1">
      <alignment horizontal="center"/>
      <protection locked="0"/>
    </xf>
    <xf numFmtId="0" fontId="13" fillId="19" borderId="35" xfId="0" applyFont="1" applyFill="1" applyBorder="1" applyAlignment="1" applyProtection="1">
      <alignment horizontal="center"/>
      <protection hidden="1"/>
    </xf>
    <xf numFmtId="3" fontId="13" fillId="19" borderId="35" xfId="0" applyNumberFormat="1" applyFont="1" applyFill="1" applyBorder="1" applyAlignment="1" applyProtection="1">
      <alignment horizontal="center"/>
      <protection locked="0"/>
    </xf>
    <xf numFmtId="0" fontId="13" fillId="19" borderId="35" xfId="0" applyFont="1" applyFill="1" applyBorder="1" applyProtection="1">
      <protection locked="0"/>
    </xf>
    <xf numFmtId="0" fontId="13" fillId="19" borderId="47" xfId="0" applyFont="1" applyFill="1" applyBorder="1" applyProtection="1">
      <protection locked="0"/>
    </xf>
    <xf numFmtId="0" fontId="6" fillId="7" borderId="9" xfId="0" applyFont="1" applyFill="1" applyBorder="1" applyAlignment="1">
      <alignment vertical="center"/>
    </xf>
    <xf numFmtId="0" fontId="7" fillId="7" borderId="0" xfId="0" applyFont="1" applyFill="1" applyAlignment="1">
      <alignment horizontal="left" vertical="center" indent="1"/>
    </xf>
    <xf numFmtId="0" fontId="6" fillId="7" borderId="8" xfId="0" applyFont="1" applyFill="1" applyBorder="1" applyAlignment="1">
      <alignment vertical="center"/>
    </xf>
    <xf numFmtId="0" fontId="7" fillId="7" borderId="0" xfId="0" applyFont="1" applyFill="1" applyAlignment="1">
      <alignment vertical="top"/>
    </xf>
    <xf numFmtId="0" fontId="7" fillId="7" borderId="0" xfId="0" applyFont="1" applyFill="1" applyAlignment="1" applyProtection="1">
      <alignment horizontal="center" vertical="center"/>
      <protection hidden="1"/>
    </xf>
    <xf numFmtId="0" fontId="7" fillId="7" borderId="0" xfId="0" applyFont="1" applyFill="1" applyAlignment="1">
      <alignment horizontal="left" vertical="center" indent="2"/>
    </xf>
    <xf numFmtId="0" fontId="7" fillId="7" borderId="0" xfId="0" applyFont="1" applyFill="1" applyAlignment="1" applyProtection="1">
      <alignment vertical="center"/>
      <protection hidden="1"/>
    </xf>
    <xf numFmtId="0" fontId="6" fillId="7" borderId="12" xfId="0" applyFont="1" applyFill="1" applyBorder="1" applyAlignment="1">
      <alignment vertical="center"/>
    </xf>
    <xf numFmtId="0" fontId="7" fillId="7" borderId="14" xfId="0" applyFont="1" applyFill="1" applyBorder="1" applyAlignment="1">
      <alignment vertical="center"/>
    </xf>
    <xf numFmtId="0" fontId="9" fillId="7" borderId="0" xfId="0" applyFont="1" applyFill="1" applyAlignment="1" applyProtection="1">
      <alignment horizontal="center"/>
      <protection hidden="1"/>
    </xf>
    <xf numFmtId="0" fontId="7" fillId="7" borderId="0" xfId="0" applyFont="1" applyFill="1"/>
    <xf numFmtId="0" fontId="7" fillId="7" borderId="0" xfId="0" applyFont="1" applyFill="1" applyAlignment="1">
      <alignment horizontal="center"/>
    </xf>
    <xf numFmtId="0" fontId="7" fillId="7" borderId="21" xfId="0" applyFont="1" applyFill="1" applyBorder="1" applyAlignment="1" applyProtection="1">
      <alignment horizontal="center" vertical="center"/>
      <protection locked="0"/>
    </xf>
    <xf numFmtId="0" fontId="7" fillId="7" borderId="0" xfId="0" applyFont="1" applyFill="1" applyAlignment="1" applyProtection="1">
      <alignment horizontal="right" vertical="center"/>
      <protection hidden="1"/>
    </xf>
    <xf numFmtId="0" fontId="7" fillId="7" borderId="1" xfId="0" applyFont="1" applyFill="1" applyBorder="1"/>
    <xf numFmtId="0" fontId="7" fillId="7" borderId="0" xfId="0" applyFont="1" applyFill="1" applyAlignment="1">
      <alignment horizontal="left" vertical="center"/>
    </xf>
    <xf numFmtId="0" fontId="7" fillId="7" borderId="0" xfId="0" applyFont="1" applyFill="1" applyAlignment="1" applyProtection="1">
      <alignment horizontal="left" vertical="center"/>
      <protection hidden="1"/>
    </xf>
    <xf numFmtId="0" fontId="7" fillId="7" borderId="13" xfId="0" applyFont="1" applyFill="1" applyBorder="1" applyAlignment="1">
      <alignment vertical="center"/>
    </xf>
    <xf numFmtId="0" fontId="12" fillId="7" borderId="14" xfId="0" applyFont="1" applyFill="1" applyBorder="1" applyAlignment="1">
      <alignment vertical="center"/>
    </xf>
    <xf numFmtId="0" fontId="7" fillId="7" borderId="7" xfId="0" applyFont="1" applyFill="1" applyBorder="1" applyAlignment="1">
      <alignment vertical="center"/>
    </xf>
    <xf numFmtId="0" fontId="12" fillId="7" borderId="0" xfId="0" applyFont="1" applyFill="1" applyAlignment="1">
      <alignment vertical="center"/>
    </xf>
    <xf numFmtId="0" fontId="13" fillId="7" borderId="0" xfId="0" applyFont="1" applyFill="1" applyAlignment="1">
      <alignment horizontal="right" vertical="center"/>
    </xf>
    <xf numFmtId="0" fontId="7" fillId="7" borderId="7" xfId="0" applyFont="1" applyFill="1" applyBorder="1" applyAlignment="1">
      <alignment horizontal="center" vertical="center"/>
    </xf>
    <xf numFmtId="0" fontId="7" fillId="7" borderId="8" xfId="0" applyFont="1" applyFill="1" applyBorder="1" applyAlignment="1">
      <alignment horizontal="center" vertical="center"/>
    </xf>
    <xf numFmtId="0" fontId="7" fillId="7" borderId="0" xfId="0" applyFont="1" applyFill="1" applyAlignment="1">
      <alignment horizontal="right" vertical="center" indent="1"/>
    </xf>
    <xf numFmtId="0" fontId="7" fillId="7" borderId="0" xfId="0" applyFont="1" applyFill="1" applyAlignment="1">
      <alignment horizontal="left" vertical="center" wrapText="1"/>
    </xf>
    <xf numFmtId="0" fontId="47" fillId="7" borderId="0" xfId="0" applyFont="1" applyFill="1"/>
    <xf numFmtId="0" fontId="7" fillId="7" borderId="15" xfId="0" applyFont="1" applyFill="1" applyBorder="1" applyAlignment="1">
      <alignment vertical="center"/>
    </xf>
    <xf numFmtId="0" fontId="7" fillId="7" borderId="9" xfId="0" applyFont="1" applyFill="1" applyBorder="1" applyAlignment="1">
      <alignment vertical="center"/>
    </xf>
    <xf numFmtId="0" fontId="14" fillId="7" borderId="7" xfId="0" applyFont="1" applyFill="1" applyBorder="1" applyAlignment="1">
      <alignment vertical="center"/>
    </xf>
    <xf numFmtId="0" fontId="7" fillId="7" borderId="8" xfId="0" applyFont="1" applyFill="1" applyBorder="1" applyAlignment="1">
      <alignment vertical="center"/>
    </xf>
    <xf numFmtId="0" fontId="7" fillId="7" borderId="0" xfId="0" applyFont="1" applyFill="1" applyAlignment="1">
      <alignment horizontal="centerContinuous" vertical="center"/>
    </xf>
    <xf numFmtId="0" fontId="7" fillId="7" borderId="11" xfId="0" applyFont="1" applyFill="1" applyBorder="1" applyAlignment="1">
      <alignment vertical="center"/>
    </xf>
    <xf numFmtId="0" fontId="46" fillId="7" borderId="0" xfId="0" applyFont="1" applyFill="1"/>
    <xf numFmtId="0" fontId="48" fillId="7" borderId="0" xfId="0" applyFont="1" applyFill="1" applyAlignment="1" applyProtection="1">
      <alignment horizontal="center" vertical="center"/>
      <protection hidden="1"/>
    </xf>
    <xf numFmtId="0" fontId="7" fillId="7" borderId="0" xfId="0" applyFont="1" applyFill="1" applyAlignment="1">
      <alignment horizontal="left"/>
    </xf>
    <xf numFmtId="0" fontId="46" fillId="7" borderId="0" xfId="0" applyFont="1" applyFill="1" applyProtection="1">
      <protection hidden="1"/>
    </xf>
    <xf numFmtId="0" fontId="7" fillId="7" borderId="1" xfId="0" applyFont="1" applyFill="1" applyBorder="1" applyAlignment="1">
      <alignment horizontal="right"/>
    </xf>
    <xf numFmtId="0" fontId="7" fillId="7" borderId="12" xfId="0" applyFont="1" applyFill="1" applyBorder="1" applyAlignment="1">
      <alignment vertical="center"/>
    </xf>
    <xf numFmtId="0" fontId="7" fillId="7" borderId="8" xfId="0" applyFont="1" applyFill="1" applyBorder="1" applyAlignment="1" applyProtection="1">
      <alignment vertical="center"/>
      <protection hidden="1"/>
    </xf>
    <xf numFmtId="0" fontId="7" fillId="7" borderId="7" xfId="0" applyFont="1" applyFill="1" applyBorder="1" applyAlignment="1" applyProtection="1">
      <alignment vertical="center"/>
      <protection hidden="1"/>
    </xf>
    <xf numFmtId="0" fontId="7" fillId="7" borderId="12" xfId="0" applyFont="1" applyFill="1" applyBorder="1"/>
    <xf numFmtId="0" fontId="47" fillId="0" borderId="0" xfId="0" applyFont="1"/>
    <xf numFmtId="0" fontId="2" fillId="2" borderId="5" xfId="0" applyFont="1" applyFill="1" applyBorder="1" applyAlignment="1">
      <alignment horizontal="left"/>
    </xf>
    <xf numFmtId="0" fontId="7" fillId="7" borderId="7" xfId="0" applyFont="1" applyFill="1" applyBorder="1" applyAlignment="1">
      <alignment horizontal="right" vertical="center"/>
    </xf>
    <xf numFmtId="0" fontId="7" fillId="7" borderId="8" xfId="0" applyFont="1" applyFill="1" applyBorder="1" applyAlignment="1">
      <alignment horizontal="right" vertical="center"/>
    </xf>
    <xf numFmtId="0" fontId="54" fillId="23" borderId="80" xfId="0" applyFont="1" applyFill="1" applyBorder="1" applyAlignment="1">
      <alignment horizontal="center" vertical="center" wrapText="1"/>
    </xf>
    <xf numFmtId="0" fontId="54" fillId="23" borderId="81" xfId="0" applyFont="1" applyFill="1" applyBorder="1" applyAlignment="1">
      <alignment horizontal="center" vertical="center" wrapText="1"/>
    </xf>
    <xf numFmtId="0" fontId="54" fillId="23" borderId="81" xfId="0" applyFont="1" applyFill="1" applyBorder="1" applyAlignment="1">
      <alignment vertical="center" wrapText="1"/>
    </xf>
    <xf numFmtId="0" fontId="53" fillId="0" borderId="0" xfId="0" applyFont="1" applyAlignment="1">
      <alignment vertical="center" wrapText="1"/>
    </xf>
    <xf numFmtId="0" fontId="55" fillId="24" borderId="10" xfId="0" applyFont="1" applyFill="1" applyBorder="1" applyAlignment="1">
      <alignment horizontal="center" vertical="center" wrapText="1"/>
    </xf>
    <xf numFmtId="0" fontId="55" fillId="24" borderId="12" xfId="0" applyFont="1" applyFill="1" applyBorder="1" applyAlignment="1">
      <alignment horizontal="center" vertical="center" wrapText="1"/>
    </xf>
    <xf numFmtId="0" fontId="55" fillId="24" borderId="12" xfId="0" applyFont="1" applyFill="1" applyBorder="1" applyAlignment="1">
      <alignment vertical="center" wrapText="1"/>
    </xf>
    <xf numFmtId="14" fontId="55" fillId="24" borderId="10" xfId="0" applyNumberFormat="1" applyFont="1" applyFill="1" applyBorder="1" applyAlignment="1">
      <alignment horizontal="center" vertical="center" wrapText="1"/>
    </xf>
    <xf numFmtId="0" fontId="57" fillId="0" borderId="0" xfId="0" applyFont="1"/>
    <xf numFmtId="0" fontId="24" fillId="0" borderId="0" xfId="0" applyFont="1"/>
    <xf numFmtId="0" fontId="59" fillId="7" borderId="8" xfId="0" applyFont="1" applyFill="1" applyBorder="1" applyAlignment="1">
      <alignment vertical="center"/>
    </xf>
    <xf numFmtId="14" fontId="55" fillId="0" borderId="10" xfId="0" applyNumberFormat="1" applyFont="1" applyBorder="1" applyAlignment="1">
      <alignment horizontal="center" vertical="center" wrapText="1"/>
    </xf>
    <xf numFmtId="0" fontId="7" fillId="0" borderId="0" xfId="0" applyFont="1" applyAlignment="1">
      <alignment horizontal="right" vertical="center"/>
    </xf>
    <xf numFmtId="0" fontId="62" fillId="7" borderId="0" xfId="0" applyFont="1" applyFill="1" applyAlignment="1">
      <alignment horizontal="left" indent="1"/>
    </xf>
    <xf numFmtId="0" fontId="54" fillId="23" borderId="86" xfId="0" applyFont="1" applyFill="1" applyBorder="1" applyAlignment="1">
      <alignment horizontal="center" vertical="center" wrapText="1"/>
    </xf>
    <xf numFmtId="0" fontId="24" fillId="7" borderId="0" xfId="0" applyFont="1" applyFill="1" applyAlignment="1">
      <alignment horizontal="left" vertical="top" wrapText="1"/>
    </xf>
    <xf numFmtId="0" fontId="8" fillId="15" borderId="21" xfId="0" applyFont="1" applyFill="1" applyBorder="1" applyAlignment="1" applyProtection="1">
      <alignment horizontal="center" vertical="center" wrapText="1"/>
      <protection hidden="1"/>
    </xf>
    <xf numFmtId="0" fontId="22" fillId="7" borderId="83" xfId="0" applyFont="1" applyFill="1" applyBorder="1" applyProtection="1">
      <protection locked="0"/>
    </xf>
    <xf numFmtId="0" fontId="22" fillId="7" borderId="101" xfId="0" applyFont="1" applyFill="1" applyBorder="1" applyProtection="1">
      <protection locked="0"/>
    </xf>
    <xf numFmtId="0" fontId="19" fillId="7" borderId="105" xfId="0" applyFont="1" applyFill="1" applyBorder="1" applyProtection="1">
      <protection hidden="1"/>
    </xf>
    <xf numFmtId="0" fontId="19" fillId="7" borderId="106" xfId="0" applyFont="1" applyFill="1" applyBorder="1" applyProtection="1">
      <protection hidden="1"/>
    </xf>
    <xf numFmtId="0" fontId="19" fillId="7" borderId="11" xfId="0" applyFont="1" applyFill="1" applyBorder="1" applyProtection="1">
      <protection hidden="1"/>
    </xf>
    <xf numFmtId="0" fontId="19" fillId="7" borderId="1" xfId="0" applyFont="1" applyFill="1" applyBorder="1" applyProtection="1">
      <protection hidden="1"/>
    </xf>
    <xf numFmtId="0" fontId="19" fillId="7" borderId="1" xfId="0" applyFont="1" applyFill="1" applyBorder="1" applyAlignment="1" applyProtection="1">
      <alignment horizontal="right"/>
      <protection hidden="1"/>
    </xf>
    <xf numFmtId="0" fontId="3" fillId="7" borderId="0" xfId="0" applyFont="1" applyFill="1" applyAlignment="1">
      <alignment vertical="center"/>
    </xf>
    <xf numFmtId="0" fontId="3" fillId="7" borderId="1" xfId="0" applyFont="1" applyFill="1" applyBorder="1" applyAlignment="1">
      <alignment vertical="center"/>
    </xf>
    <xf numFmtId="0" fontId="8" fillId="0" borderId="21" xfId="0" applyFont="1" applyBorder="1" applyAlignment="1">
      <alignment horizontal="center" vertical="center"/>
    </xf>
    <xf numFmtId="0" fontId="8" fillId="0" borderId="21" xfId="0" applyFont="1" applyBorder="1" applyAlignment="1">
      <alignment horizontal="center" vertical="center" wrapText="1"/>
    </xf>
    <xf numFmtId="0" fontId="47" fillId="22" borderId="88" xfId="0" applyFont="1" applyFill="1" applyBorder="1" applyAlignment="1" applyProtection="1">
      <alignment horizontal="center"/>
      <protection hidden="1"/>
    </xf>
    <xf numFmtId="0" fontId="47" fillId="22" borderId="89" xfId="0" applyFont="1" applyFill="1" applyBorder="1" applyAlignment="1" applyProtection="1">
      <alignment horizontal="center"/>
      <protection hidden="1"/>
    </xf>
    <xf numFmtId="166" fontId="47" fillId="15" borderId="16" xfId="0" applyNumberFormat="1" applyFont="1" applyFill="1" applyBorder="1" applyAlignment="1" applyProtection="1">
      <alignment horizontal="center" vertical="center"/>
      <protection hidden="1"/>
    </xf>
    <xf numFmtId="166" fontId="47" fillId="15" borderId="95" xfId="0" applyNumberFormat="1" applyFont="1" applyFill="1" applyBorder="1" applyAlignment="1" applyProtection="1">
      <alignment horizontal="center" vertical="center"/>
      <protection hidden="1"/>
    </xf>
    <xf numFmtId="166" fontId="47" fillId="15" borderId="17" xfId="0" applyNumberFormat="1" applyFont="1" applyFill="1" applyBorder="1" applyAlignment="1" applyProtection="1">
      <alignment horizontal="center" vertical="center"/>
      <protection hidden="1"/>
    </xf>
    <xf numFmtId="49" fontId="47" fillId="15" borderId="97" xfId="0" applyNumberFormat="1" applyFont="1" applyFill="1" applyBorder="1" applyAlignment="1" applyProtection="1">
      <alignment horizontal="center" vertical="center"/>
      <protection hidden="1"/>
    </xf>
    <xf numFmtId="14" fontId="47" fillId="15" borderId="17" xfId="0" applyNumberFormat="1" applyFont="1" applyFill="1" applyBorder="1" applyAlignment="1" applyProtection="1">
      <alignment horizontal="center" vertical="center"/>
      <protection hidden="1"/>
    </xf>
    <xf numFmtId="166" fontId="47" fillId="7" borderId="35" xfId="0" applyNumberFormat="1" applyFont="1" applyFill="1" applyBorder="1" applyProtection="1">
      <protection locked="0"/>
    </xf>
    <xf numFmtId="166" fontId="47" fillId="7" borderId="47" xfId="0" applyNumberFormat="1" applyFont="1" applyFill="1" applyBorder="1" applyProtection="1">
      <protection locked="0"/>
    </xf>
    <xf numFmtId="166" fontId="47" fillId="7" borderId="29" xfId="0" applyNumberFormat="1" applyFont="1" applyFill="1" applyBorder="1" applyProtection="1">
      <protection locked="0"/>
    </xf>
    <xf numFmtId="49" fontId="47" fillId="7" borderId="100" xfId="0" applyNumberFormat="1" applyFont="1" applyFill="1" applyBorder="1" applyProtection="1">
      <protection locked="0"/>
    </xf>
    <xf numFmtId="14" fontId="47" fillId="7" borderId="35" xfId="0" applyNumberFormat="1" applyFont="1" applyFill="1" applyBorder="1" applyAlignment="1" applyProtection="1">
      <alignment horizontal="center"/>
      <protection locked="0"/>
    </xf>
    <xf numFmtId="49" fontId="47" fillId="7" borderId="0" xfId="0" applyNumberFormat="1" applyFont="1" applyFill="1" applyProtection="1">
      <protection locked="0"/>
    </xf>
    <xf numFmtId="166" fontId="47" fillId="7" borderId="20" xfId="0" applyNumberFormat="1" applyFont="1" applyFill="1" applyBorder="1" applyProtection="1">
      <protection locked="0"/>
    </xf>
    <xf numFmtId="0" fontId="47" fillId="7" borderId="8" xfId="0" applyFont="1" applyFill="1" applyBorder="1" applyProtection="1">
      <protection locked="0"/>
    </xf>
    <xf numFmtId="166" fontId="47" fillId="7" borderId="42" xfId="0" applyNumberFormat="1" applyFont="1" applyFill="1" applyBorder="1" applyProtection="1">
      <protection locked="0"/>
    </xf>
    <xf numFmtId="166" fontId="47" fillId="7" borderId="19" xfId="0" applyNumberFormat="1" applyFont="1" applyFill="1" applyBorder="1" applyProtection="1">
      <protection locked="0"/>
    </xf>
    <xf numFmtId="49" fontId="47" fillId="7" borderId="103" xfId="0" applyNumberFormat="1" applyFont="1" applyFill="1" applyBorder="1" applyProtection="1">
      <protection locked="0"/>
    </xf>
    <xf numFmtId="14" fontId="47" fillId="7" borderId="42" xfId="0" applyNumberFormat="1" applyFont="1" applyFill="1" applyBorder="1" applyAlignment="1" applyProtection="1">
      <alignment horizontal="center"/>
      <protection locked="0"/>
    </xf>
    <xf numFmtId="0" fontId="47" fillId="0" borderId="0" xfId="0" applyFont="1" applyAlignment="1">
      <alignment vertical="top"/>
    </xf>
    <xf numFmtId="44" fontId="47" fillId="0" borderId="21" xfId="1" applyFont="1" applyBorder="1" applyAlignment="1">
      <alignment horizontal="center" vertical="center"/>
    </xf>
    <xf numFmtId="0" fontId="21" fillId="7" borderId="16" xfId="0" applyFont="1" applyFill="1" applyBorder="1" applyAlignment="1">
      <alignment vertical="center"/>
    </xf>
    <xf numFmtId="0" fontId="22" fillId="7" borderId="16" xfId="0" applyFont="1" applyFill="1" applyBorder="1" applyAlignment="1">
      <alignment vertical="center"/>
    </xf>
    <xf numFmtId="0" fontId="64" fillId="7" borderId="0" xfId="0" applyFont="1" applyFill="1" applyAlignment="1">
      <alignment horizontal="right"/>
    </xf>
    <xf numFmtId="44" fontId="64" fillId="7" borderId="0" xfId="1" applyFont="1" applyFill="1" applyBorder="1"/>
    <xf numFmtId="0" fontId="47" fillId="22" borderId="0" xfId="0" applyFont="1" applyFill="1"/>
    <xf numFmtId="0" fontId="13" fillId="0" borderId="42" xfId="0" applyFont="1" applyBorder="1" applyAlignment="1" applyProtection="1">
      <alignment horizontal="center" vertical="center" wrapText="1"/>
      <protection hidden="1"/>
    </xf>
    <xf numFmtId="0" fontId="13" fillId="0" borderId="35" xfId="0" applyFont="1" applyBorder="1" applyAlignment="1" applyProtection="1">
      <alignment horizontal="center" vertical="center" wrapText="1"/>
      <protection hidden="1"/>
    </xf>
    <xf numFmtId="0" fontId="13" fillId="0" borderId="19" xfId="0" applyFont="1" applyBorder="1" applyAlignment="1" applyProtection="1">
      <alignment horizontal="center" vertical="center" wrapText="1"/>
      <protection hidden="1"/>
    </xf>
    <xf numFmtId="0" fontId="13" fillId="0" borderId="36" xfId="0" applyFont="1" applyBorder="1" applyAlignment="1" applyProtection="1">
      <alignment horizontal="center" vertical="center" wrapText="1"/>
      <protection hidden="1"/>
    </xf>
    <xf numFmtId="0" fontId="13" fillId="0" borderId="34" xfId="0" applyFont="1" applyBorder="1" applyAlignment="1" applyProtection="1">
      <alignment horizontal="center" vertical="center" wrapText="1"/>
      <protection hidden="1"/>
    </xf>
    <xf numFmtId="166" fontId="47" fillId="15" borderId="21" xfId="0" applyNumberFormat="1" applyFont="1" applyFill="1" applyBorder="1" applyAlignment="1" applyProtection="1">
      <alignment horizontal="center" vertical="center" wrapText="1"/>
      <protection hidden="1"/>
    </xf>
    <xf numFmtId="0" fontId="65" fillId="7" borderId="0" xfId="0" applyFont="1" applyFill="1"/>
    <xf numFmtId="0" fontId="63" fillId="0" borderId="9" xfId="0" applyFont="1" applyBorder="1" applyAlignment="1">
      <alignment horizontal="left"/>
    </xf>
    <xf numFmtId="0" fontId="63" fillId="0" borderId="12" xfId="0" applyFont="1" applyBorder="1" applyAlignment="1">
      <alignment horizontal="left"/>
    </xf>
    <xf numFmtId="0" fontId="10" fillId="0" borderId="0" xfId="2" applyAlignment="1" applyProtection="1"/>
    <xf numFmtId="0" fontId="56" fillId="0" borderId="0" xfId="0" applyFont="1" applyAlignment="1">
      <alignment vertical="center" wrapText="1"/>
    </xf>
    <xf numFmtId="0" fontId="57" fillId="7" borderId="0" xfId="0" applyFont="1" applyFill="1"/>
    <xf numFmtId="0" fontId="57" fillId="7" borderId="0" xfId="0" applyFont="1" applyFill="1" applyAlignment="1">
      <alignment horizontal="left"/>
    </xf>
    <xf numFmtId="0" fontId="63" fillId="0" borderId="13" xfId="0" applyFont="1" applyBorder="1" applyAlignment="1">
      <alignment horizontal="left"/>
    </xf>
    <xf numFmtId="0" fontId="63" fillId="0" borderId="11" xfId="0" applyFont="1" applyBorder="1" applyAlignment="1">
      <alignment horizontal="left"/>
    </xf>
    <xf numFmtId="2" fontId="0" fillId="13" borderId="22" xfId="0" applyNumberFormat="1" applyFill="1" applyBorder="1" applyAlignment="1">
      <alignment vertical="center"/>
    </xf>
    <xf numFmtId="2" fontId="0" fillId="12" borderId="0" xfId="0" applyNumberFormat="1" applyFill="1" applyAlignment="1">
      <alignment vertical="center"/>
    </xf>
    <xf numFmtId="2" fontId="0" fillId="12" borderId="24" xfId="0" applyNumberFormat="1" applyFill="1" applyBorder="1" applyAlignment="1">
      <alignment vertical="center"/>
    </xf>
    <xf numFmtId="2" fontId="0" fillId="13" borderId="0" xfId="0" applyNumberFormat="1" applyFill="1" applyAlignment="1">
      <alignment vertical="center"/>
    </xf>
    <xf numFmtId="2" fontId="0" fillId="12" borderId="17" xfId="0" applyNumberFormat="1" applyFill="1" applyBorder="1" applyAlignment="1">
      <alignment vertical="center"/>
    </xf>
    <xf numFmtId="2" fontId="0" fillId="13" borderId="0" xfId="0" applyNumberFormat="1" applyFill="1"/>
    <xf numFmtId="5" fontId="47" fillId="0" borderId="21" xfId="1" applyNumberFormat="1" applyFont="1" applyBorder="1" applyAlignment="1">
      <alignment horizontal="center" vertical="center"/>
    </xf>
    <xf numFmtId="7" fontId="47" fillId="0" borderId="21" xfId="1" applyNumberFormat="1" applyFont="1" applyBorder="1" applyAlignment="1">
      <alignment horizontal="center" vertical="center"/>
    </xf>
    <xf numFmtId="0" fontId="57" fillId="7" borderId="1" xfId="0" applyFont="1" applyFill="1" applyBorder="1"/>
    <xf numFmtId="0" fontId="57" fillId="7" borderId="1" xfId="0" applyFont="1" applyFill="1" applyBorder="1" applyAlignment="1">
      <alignment horizontal="center" vertical="center"/>
    </xf>
    <xf numFmtId="0" fontId="57" fillId="7" borderId="1" xfId="0" applyFont="1" applyFill="1" applyBorder="1" applyAlignment="1">
      <alignment wrapText="1"/>
    </xf>
    <xf numFmtId="0" fontId="24" fillId="7" borderId="7" xfId="0" applyFont="1" applyFill="1" applyBorder="1"/>
    <xf numFmtId="0" fontId="24" fillId="7" borderId="0" xfId="0" applyFont="1" applyFill="1"/>
    <xf numFmtId="0" fontId="24" fillId="7" borderId="0" xfId="0" applyFont="1" applyFill="1" applyAlignment="1">
      <alignment horizontal="center" vertical="center"/>
    </xf>
    <xf numFmtId="0" fontId="24" fillId="7" borderId="0" xfId="0" applyFont="1" applyFill="1" applyAlignment="1">
      <alignment wrapText="1"/>
    </xf>
    <xf numFmtId="0" fontId="39" fillId="13" borderId="0" xfId="0" applyFont="1" applyFill="1" applyAlignment="1">
      <alignment horizontal="center"/>
    </xf>
    <xf numFmtId="0" fontId="60" fillId="7" borderId="0" xfId="0" applyFont="1" applyFill="1"/>
    <xf numFmtId="0" fontId="24" fillId="7" borderId="0" xfId="0" applyFont="1" applyFill="1" applyAlignment="1">
      <alignment horizontal="left" indent="1"/>
    </xf>
    <xf numFmtId="0" fontId="24" fillId="12" borderId="0" xfId="0" applyFont="1" applyFill="1"/>
    <xf numFmtId="0" fontId="60" fillId="7" borderId="0" xfId="0" applyFont="1" applyFill="1" applyAlignment="1">
      <alignment horizontal="left"/>
    </xf>
    <xf numFmtId="2" fontId="24" fillId="13" borderId="0" xfId="0" applyNumberFormat="1" applyFont="1" applyFill="1"/>
    <xf numFmtId="0" fontId="24" fillId="7" borderId="0" xfId="0" applyFont="1" applyFill="1" applyAlignment="1">
      <alignment horizontal="left" indent="2"/>
    </xf>
    <xf numFmtId="0" fontId="24" fillId="12" borderId="0" xfId="0" applyFont="1" applyFill="1" applyAlignment="1">
      <alignment horizontal="center"/>
    </xf>
    <xf numFmtId="0" fontId="24" fillId="7" borderId="0" xfId="0" applyFont="1" applyFill="1" applyAlignment="1">
      <alignment horizontal="left" indent="3"/>
    </xf>
    <xf numFmtId="0" fontId="24" fillId="13" borderId="0" xfId="0" applyFont="1" applyFill="1"/>
    <xf numFmtId="0" fontId="60" fillId="0" borderId="0" xfId="0" applyFont="1" applyAlignment="1">
      <alignment horizontal="left"/>
    </xf>
    <xf numFmtId="0" fontId="19" fillId="0" borderId="106" xfId="0" applyFont="1" applyBorder="1" applyProtection="1">
      <protection hidden="1"/>
    </xf>
    <xf numFmtId="0" fontId="13" fillId="19" borderId="21" xfId="0" applyFont="1" applyFill="1" applyBorder="1" applyAlignment="1" applyProtection="1">
      <alignment horizontal="center" wrapText="1"/>
      <protection hidden="1"/>
    </xf>
    <xf numFmtId="43" fontId="13" fillId="19" borderId="16" xfId="6" applyFont="1" applyFill="1" applyBorder="1" applyProtection="1">
      <protection locked="0"/>
    </xf>
    <xf numFmtId="169" fontId="13" fillId="19" borderId="16" xfId="6" applyNumberFormat="1" applyFont="1" applyFill="1" applyBorder="1" applyProtection="1">
      <protection locked="0"/>
    </xf>
    <xf numFmtId="3" fontId="13" fillId="11" borderId="45" xfId="0" applyNumberFormat="1" applyFont="1" applyFill="1" applyBorder="1" applyAlignment="1" applyProtection="1">
      <alignment horizontal="center" wrapText="1"/>
      <protection locked="0"/>
    </xf>
    <xf numFmtId="0" fontId="0" fillId="0" borderId="24" xfId="0" applyBorder="1" applyAlignment="1">
      <alignment vertical="center" wrapText="1"/>
    </xf>
    <xf numFmtId="49" fontId="13" fillId="19" borderId="21" xfId="0" quotePrefix="1" applyNumberFormat="1" applyFont="1" applyFill="1" applyBorder="1" applyAlignment="1" applyProtection="1">
      <alignment horizontal="center"/>
      <protection locked="0"/>
    </xf>
    <xf numFmtId="49" fontId="13" fillId="19" borderId="21" xfId="0" applyNumberFormat="1" applyFont="1" applyFill="1" applyBorder="1" applyAlignment="1" applyProtection="1">
      <alignment horizontal="center"/>
      <protection locked="0"/>
    </xf>
    <xf numFmtId="49" fontId="13" fillId="19" borderId="35" xfId="0" applyNumberFormat="1" applyFont="1" applyFill="1" applyBorder="1" applyAlignment="1" applyProtection="1">
      <alignment horizontal="center"/>
      <protection locked="0"/>
    </xf>
    <xf numFmtId="49" fontId="13" fillId="11" borderId="18" xfId="0" applyNumberFormat="1" applyFont="1" applyFill="1" applyBorder="1" applyAlignment="1" applyProtection="1">
      <alignment horizontal="center"/>
      <protection locked="0"/>
    </xf>
    <xf numFmtId="49" fontId="13" fillId="11" borderId="49" xfId="0" applyNumberFormat="1" applyFont="1" applyFill="1" applyBorder="1" applyAlignment="1" applyProtection="1">
      <alignment horizontal="center"/>
      <protection locked="0"/>
    </xf>
    <xf numFmtId="4" fontId="13" fillId="11" borderId="21" xfId="3" applyNumberFormat="1" applyFont="1" applyFill="1" applyBorder="1" applyProtection="1">
      <protection locked="0"/>
    </xf>
    <xf numFmtId="4" fontId="13" fillId="11" borderId="50" xfId="3" applyNumberFormat="1" applyFont="1" applyFill="1" applyBorder="1" applyProtection="1">
      <protection locked="0"/>
    </xf>
    <xf numFmtId="4" fontId="13" fillId="11" borderId="46" xfId="3" applyNumberFormat="1" applyFont="1" applyFill="1" applyBorder="1" applyProtection="1">
      <protection locked="0"/>
    </xf>
    <xf numFmtId="0" fontId="0" fillId="0" borderId="0" xfId="0" applyAlignment="1">
      <alignment horizontal="left" vertical="top"/>
    </xf>
    <xf numFmtId="0" fontId="6" fillId="7" borderId="20" xfId="0" applyFont="1" applyFill="1" applyBorder="1" applyAlignment="1">
      <alignment vertical="center"/>
    </xf>
    <xf numFmtId="0" fontId="0" fillId="7" borderId="30" xfId="0" applyFill="1" applyBorder="1"/>
    <xf numFmtId="14" fontId="47" fillId="7" borderId="21" xfId="0" applyNumberFormat="1" applyFont="1" applyFill="1" applyBorder="1" applyAlignment="1" applyProtection="1">
      <alignment horizontal="center"/>
      <protection locked="0"/>
    </xf>
    <xf numFmtId="0" fontId="61" fillId="7" borderId="101" xfId="0" applyFont="1" applyFill="1" applyBorder="1" applyProtection="1">
      <protection locked="0"/>
    </xf>
    <xf numFmtId="0" fontId="61" fillId="7" borderId="83" xfId="0" applyFont="1" applyFill="1" applyBorder="1" applyProtection="1">
      <protection locked="0"/>
    </xf>
    <xf numFmtId="0" fontId="61" fillId="7" borderId="101" xfId="0" applyFont="1" applyFill="1" applyBorder="1" applyProtection="1">
      <protection hidden="1"/>
    </xf>
    <xf numFmtId="0" fontId="61" fillId="7" borderId="0" xfId="0" applyFont="1" applyFill="1" applyProtection="1">
      <protection locked="0"/>
    </xf>
    <xf numFmtId="0" fontId="61" fillId="7" borderId="42" xfId="0" applyFont="1" applyFill="1" applyBorder="1" applyProtection="1">
      <protection locked="0"/>
    </xf>
    <xf numFmtId="166" fontId="61" fillId="7" borderId="42" xfId="0" applyNumberFormat="1" applyFont="1" applyFill="1" applyBorder="1" applyProtection="1">
      <protection locked="0"/>
    </xf>
    <xf numFmtId="0" fontId="61" fillId="7" borderId="104" xfId="0" applyFont="1" applyFill="1" applyBorder="1" applyProtection="1">
      <protection locked="0"/>
    </xf>
    <xf numFmtId="166" fontId="61" fillId="7" borderId="104" xfId="0" applyNumberFormat="1" applyFont="1" applyFill="1" applyBorder="1" applyProtection="1">
      <protection locked="0"/>
    </xf>
    <xf numFmtId="0" fontId="61" fillId="7" borderId="35" xfId="0" applyFont="1" applyFill="1" applyBorder="1" applyProtection="1">
      <protection locked="0"/>
    </xf>
    <xf numFmtId="166" fontId="61" fillId="7" borderId="35" xfId="0" applyNumberFormat="1" applyFont="1" applyFill="1" applyBorder="1" applyProtection="1">
      <protection locked="0"/>
    </xf>
    <xf numFmtId="0" fontId="61" fillId="0" borderId="0" xfId="0" applyFont="1"/>
    <xf numFmtId="0" fontId="61" fillId="7" borderId="0" xfId="0" applyFont="1" applyFill="1" applyAlignment="1" applyProtection="1">
      <alignment wrapText="1"/>
      <protection locked="0"/>
    </xf>
    <xf numFmtId="0" fontId="61" fillId="7" borderId="42" xfId="0" applyFont="1" applyFill="1" applyBorder="1" applyAlignment="1" applyProtection="1">
      <alignment wrapText="1"/>
      <protection locked="0"/>
    </xf>
    <xf numFmtId="166" fontId="61" fillId="7" borderId="42" xfId="0" applyNumberFormat="1" applyFont="1" applyFill="1" applyBorder="1" applyAlignment="1" applyProtection="1">
      <alignment wrapText="1"/>
      <protection locked="0"/>
    </xf>
    <xf numFmtId="0" fontId="61" fillId="7" borderId="0" xfId="0" applyFont="1" applyFill="1" applyProtection="1">
      <protection hidden="1"/>
    </xf>
    <xf numFmtId="0" fontId="61" fillId="7" borderId="104" xfId="0" applyFont="1" applyFill="1" applyBorder="1" applyProtection="1">
      <protection hidden="1"/>
    </xf>
    <xf numFmtId="0" fontId="61" fillId="7" borderId="42" xfId="0" applyFont="1" applyFill="1" applyBorder="1" applyProtection="1">
      <protection hidden="1"/>
    </xf>
    <xf numFmtId="166" fontId="61" fillId="7" borderId="42" xfId="0" applyNumberFormat="1" applyFont="1" applyFill="1" applyBorder="1" applyProtection="1">
      <protection hidden="1"/>
    </xf>
    <xf numFmtId="166" fontId="61" fillId="7" borderId="47" xfId="0" applyNumberFormat="1" applyFont="1" applyFill="1" applyBorder="1" applyProtection="1">
      <protection locked="0"/>
    </xf>
    <xf numFmtId="166" fontId="61" fillId="7" borderId="19" xfId="0" applyNumberFormat="1" applyFont="1" applyFill="1" applyBorder="1" applyProtection="1">
      <protection locked="0"/>
    </xf>
    <xf numFmtId="0" fontId="61" fillId="7" borderId="20" xfId="0" applyFont="1" applyFill="1" applyBorder="1" applyProtection="1">
      <protection locked="0"/>
    </xf>
    <xf numFmtId="166" fontId="61" fillId="7" borderId="29" xfId="0" applyNumberFormat="1" applyFont="1" applyFill="1" applyBorder="1" applyProtection="1">
      <protection locked="0"/>
    </xf>
    <xf numFmtId="49" fontId="61" fillId="7" borderId="100" xfId="0" applyNumberFormat="1" applyFont="1" applyFill="1" applyBorder="1" applyProtection="1">
      <protection locked="0"/>
    </xf>
    <xf numFmtId="14" fontId="61" fillId="7" borderId="35" xfId="0" applyNumberFormat="1" applyFont="1" applyFill="1" applyBorder="1" applyAlignment="1" applyProtection="1">
      <alignment horizontal="center"/>
      <protection locked="0"/>
    </xf>
    <xf numFmtId="49" fontId="61" fillId="7" borderId="0" xfId="0" applyNumberFormat="1" applyFont="1" applyFill="1" applyProtection="1">
      <protection locked="0"/>
    </xf>
    <xf numFmtId="166" fontId="61" fillId="7" borderId="20" xfId="0" applyNumberFormat="1" applyFont="1" applyFill="1" applyBorder="1" applyProtection="1">
      <protection locked="0"/>
    </xf>
    <xf numFmtId="0" fontId="61" fillId="7" borderId="8" xfId="0" applyFont="1" applyFill="1" applyBorder="1" applyProtection="1">
      <protection locked="0"/>
    </xf>
    <xf numFmtId="49" fontId="61" fillId="7" borderId="103" xfId="0" applyNumberFormat="1" applyFont="1" applyFill="1" applyBorder="1" applyProtection="1">
      <protection locked="0"/>
    </xf>
    <xf numFmtId="14" fontId="61" fillId="7" borderId="42" xfId="0" applyNumberFormat="1" applyFont="1" applyFill="1" applyBorder="1" applyAlignment="1" applyProtection="1">
      <alignment horizontal="center"/>
      <protection locked="0"/>
    </xf>
    <xf numFmtId="49" fontId="61" fillId="7" borderId="22" xfId="0" applyNumberFormat="1" applyFont="1" applyFill="1" applyBorder="1" applyProtection="1">
      <protection locked="0"/>
    </xf>
    <xf numFmtId="0" fontId="61" fillId="7" borderId="113" xfId="0" applyFont="1" applyFill="1" applyBorder="1" applyProtection="1">
      <protection locked="0"/>
    </xf>
    <xf numFmtId="49" fontId="61" fillId="7" borderId="114" xfId="0" applyNumberFormat="1" applyFont="1" applyFill="1" applyBorder="1" applyProtection="1">
      <protection locked="0"/>
    </xf>
    <xf numFmtId="166" fontId="61" fillId="7" borderId="20" xfId="0" applyNumberFormat="1" applyFont="1" applyFill="1" applyBorder="1" applyProtection="1">
      <protection hidden="1"/>
    </xf>
    <xf numFmtId="49" fontId="61" fillId="7" borderId="103" xfId="0" applyNumberFormat="1" applyFont="1" applyFill="1" applyBorder="1" applyProtection="1">
      <protection hidden="1"/>
    </xf>
    <xf numFmtId="14" fontId="61" fillId="7" borderId="42" xfId="0" applyNumberFormat="1" applyFont="1" applyFill="1" applyBorder="1" applyAlignment="1" applyProtection="1">
      <alignment horizontal="center"/>
      <protection hidden="1"/>
    </xf>
    <xf numFmtId="49" fontId="61" fillId="7" borderId="0" xfId="0" applyNumberFormat="1" applyFont="1" applyFill="1" applyProtection="1">
      <protection hidden="1"/>
    </xf>
    <xf numFmtId="0" fontId="61" fillId="7" borderId="8" xfId="0" applyFont="1" applyFill="1" applyBorder="1" applyProtection="1">
      <protection hidden="1"/>
    </xf>
    <xf numFmtId="0" fontId="0" fillId="26" borderId="0" xfId="0" applyFill="1"/>
    <xf numFmtId="0" fontId="0" fillId="27" borderId="0" xfId="0" applyFill="1"/>
    <xf numFmtId="0" fontId="13" fillId="27" borderId="0" xfId="0" applyFont="1" applyFill="1" applyAlignment="1" applyProtection="1">
      <alignment horizontal="left" vertical="center" wrapText="1"/>
      <protection hidden="1"/>
    </xf>
    <xf numFmtId="0" fontId="13" fillId="27" borderId="0" xfId="0" applyFont="1" applyFill="1" applyAlignment="1" applyProtection="1">
      <alignment horizontal="center" vertical="center" wrapText="1"/>
      <protection hidden="1"/>
    </xf>
    <xf numFmtId="0" fontId="47" fillId="15" borderId="44" xfId="0" applyFont="1" applyFill="1" applyBorder="1" applyAlignment="1" applyProtection="1">
      <alignment horizontal="center" vertical="center"/>
      <protection hidden="1"/>
    </xf>
    <xf numFmtId="0" fontId="6" fillId="7" borderId="7" xfId="0" applyFont="1" applyFill="1" applyBorder="1" applyAlignment="1">
      <alignment vertical="center"/>
    </xf>
    <xf numFmtId="0" fontId="6" fillId="7" borderId="11" xfId="0" applyFont="1" applyFill="1" applyBorder="1" applyAlignment="1">
      <alignment vertical="center"/>
    </xf>
    <xf numFmtId="0" fontId="6" fillId="7" borderId="14" xfId="0" applyFont="1" applyFill="1" applyBorder="1" applyAlignment="1">
      <alignment vertical="center" wrapText="1"/>
    </xf>
    <xf numFmtId="0" fontId="61" fillId="7" borderId="0" xfId="0" applyFont="1" applyFill="1" applyAlignment="1">
      <alignment vertical="center"/>
    </xf>
    <xf numFmtId="0" fontId="2" fillId="0" borderId="0" xfId="0" applyFont="1" applyAlignment="1">
      <alignment horizontal="left" vertical="top" wrapText="1"/>
    </xf>
    <xf numFmtId="0" fontId="7" fillId="3" borderId="1" xfId="0" applyFont="1" applyFill="1" applyBorder="1" applyAlignment="1">
      <alignment vertical="center"/>
    </xf>
    <xf numFmtId="0" fontId="2" fillId="28" borderId="0" xfId="0" applyFont="1" applyFill="1"/>
    <xf numFmtId="0" fontId="0" fillId="28" borderId="0" xfId="0" applyFill="1"/>
    <xf numFmtId="0" fontId="4" fillId="28" borderId="52" xfId="0" applyFont="1" applyFill="1" applyBorder="1" applyAlignment="1">
      <alignment horizontal="center" vertical="center"/>
    </xf>
    <xf numFmtId="0" fontId="13" fillId="28" borderId="53" xfId="0" applyFont="1" applyFill="1" applyBorder="1"/>
    <xf numFmtId="0" fontId="4" fillId="28" borderId="53" xfId="0" applyFont="1" applyFill="1" applyBorder="1" applyAlignment="1">
      <alignment horizontal="center" vertical="center"/>
    </xf>
    <xf numFmtId="0" fontId="13" fillId="28" borderId="53" xfId="0" applyFont="1" applyFill="1" applyBorder="1" applyProtection="1">
      <protection hidden="1"/>
    </xf>
    <xf numFmtId="0" fontId="13" fillId="28" borderId="54" xfId="0" applyFont="1" applyFill="1" applyBorder="1" applyProtection="1">
      <protection hidden="1"/>
    </xf>
    <xf numFmtId="0" fontId="13" fillId="28" borderId="55" xfId="0" applyFont="1" applyFill="1" applyBorder="1" applyProtection="1">
      <protection hidden="1"/>
    </xf>
    <xf numFmtId="0" fontId="13" fillId="28" borderId="56" xfId="0" applyFont="1" applyFill="1" applyBorder="1" applyProtection="1">
      <protection hidden="1"/>
    </xf>
    <xf numFmtId="42" fontId="13" fillId="28" borderId="53" xfId="3" applyNumberFormat="1" applyFont="1" applyFill="1" applyBorder="1" applyProtection="1">
      <protection hidden="1"/>
    </xf>
    <xf numFmtId="0" fontId="13" fillId="28" borderId="55" xfId="0" applyFont="1" applyFill="1" applyBorder="1" applyAlignment="1">
      <alignment horizontal="center"/>
    </xf>
    <xf numFmtId="0" fontId="60" fillId="0" borderId="0" xfId="0" applyFont="1" applyAlignment="1">
      <alignment horizontal="center" vertical="center"/>
    </xf>
    <xf numFmtId="39" fontId="60" fillId="0" borderId="0" xfId="6" applyNumberFormat="1" applyFont="1" applyAlignment="1">
      <alignment horizontal="center" vertical="center"/>
    </xf>
    <xf numFmtId="0" fontId="60" fillId="0" borderId="0" xfId="0" applyFont="1"/>
    <xf numFmtId="0" fontId="0" fillId="28" borderId="0" xfId="0" applyFill="1" applyProtection="1">
      <protection locked="0"/>
    </xf>
    <xf numFmtId="0" fontId="2" fillId="8" borderId="0" xfId="0" applyFont="1" applyFill="1"/>
    <xf numFmtId="0" fontId="31" fillId="7" borderId="69" xfId="0" applyFont="1" applyFill="1" applyBorder="1" applyAlignment="1" applyProtection="1">
      <alignment horizontal="center" vertical="center" wrapText="1"/>
      <protection locked="0"/>
    </xf>
    <xf numFmtId="0" fontId="33" fillId="0" borderId="69" xfId="0" applyFont="1" applyBorder="1" applyAlignment="1" applyProtection="1">
      <alignment horizontal="center" vertical="center" wrapText="1"/>
      <protection locked="0"/>
    </xf>
    <xf numFmtId="0" fontId="69" fillId="0" borderId="6" xfId="0" applyFont="1" applyBorder="1" applyAlignment="1">
      <alignment horizontal="center"/>
    </xf>
    <xf numFmtId="0" fontId="33" fillId="7" borderId="69" xfId="0" applyFont="1" applyFill="1" applyBorder="1" applyAlignment="1" applyProtection="1">
      <alignment horizontal="center" vertical="center" wrapText="1"/>
      <protection locked="0"/>
    </xf>
    <xf numFmtId="0" fontId="69" fillId="0" borderId="10" xfId="0" applyFont="1" applyBorder="1" applyAlignment="1">
      <alignment horizontal="center"/>
    </xf>
    <xf numFmtId="0" fontId="12" fillId="0" borderId="45" xfId="0" applyFont="1" applyBorder="1" applyAlignment="1" applyProtection="1">
      <alignment horizontal="center"/>
      <protection locked="0"/>
    </xf>
    <xf numFmtId="0" fontId="12" fillId="0" borderId="34" xfId="0" applyFont="1" applyBorder="1" applyAlignment="1" applyProtection="1">
      <alignment horizontal="center"/>
      <protection locked="0"/>
    </xf>
    <xf numFmtId="0" fontId="71" fillId="0" borderId="0" xfId="0" applyFont="1">
      <extLst>
        <ext xmlns:xfpb="http://schemas.microsoft.com/office/spreadsheetml/2022/featurepropertybag" uri="{C7286773-470A-42A8-94C5-96B5CB345126}">
          <xfpb:xfComplement i="0"/>
        </ext>
      </extLst>
    </xf>
    <xf numFmtId="0" fontId="71" fillId="0" borderId="0" xfId="0" applyFont="1" applyAlignment="1">
      <alignment horizontal="center" vertical="center"/>
      <extLst>
        <ext xmlns:xfpb="http://schemas.microsoft.com/office/spreadsheetml/2022/featurepropertybag" uri="{C7286773-470A-42A8-94C5-96B5CB345126}">
          <xfpb:xfComplement i="0"/>
        </ext>
      </extLst>
    </xf>
    <xf numFmtId="0" fontId="61" fillId="7" borderId="0" xfId="0" applyFont="1" applyFill="1" applyAlignment="1">
      <alignment vertical="center"/>
      <extLst>
        <ext xmlns:xfpb="http://schemas.microsoft.com/office/spreadsheetml/2022/featurepropertybag" uri="{C7286773-470A-42A8-94C5-96B5CB345126}">
          <xfpb:xfComplement i="0"/>
        </ext>
      </extLst>
    </xf>
    <xf numFmtId="0" fontId="8" fillId="7" borderId="0" xfId="0" applyFont="1" applyFill="1" applyAlignment="1" applyProtection="1">
      <alignment horizontal="right" vertical="center"/>
      <protection hidden="1"/>
      <extLst>
        <ext xmlns:xfpb="http://schemas.microsoft.com/office/spreadsheetml/2022/featurepropertybag" uri="{C7286773-470A-42A8-94C5-96B5CB345126}">
          <xfpb:xfComplement i="0"/>
        </ext>
      </extLst>
    </xf>
    <xf numFmtId="0" fontId="8" fillId="3" borderId="0" xfId="0" applyFont="1" applyFill="1" applyAlignment="1">
      <alignment vertical="center"/>
      <extLst>
        <ext xmlns:xfpb="http://schemas.microsoft.com/office/spreadsheetml/2022/featurepropertybag" uri="{C7286773-470A-42A8-94C5-96B5CB345126}">
          <xfpb:xfComplement i="0"/>
        </ext>
      </extLst>
    </xf>
    <xf numFmtId="0" fontId="8" fillId="3" borderId="0" xfId="0" applyFont="1" applyFill="1" applyAlignment="1">
      <alignment horizontal="center"/>
      <extLst>
        <ext xmlns:xfpb="http://schemas.microsoft.com/office/spreadsheetml/2022/featurepropertybag" uri="{C7286773-470A-42A8-94C5-96B5CB345126}">
          <xfpb:xfComplement i="0"/>
        </ext>
      </extLst>
    </xf>
    <xf numFmtId="0" fontId="8" fillId="3" borderId="23" xfId="0" applyFont="1" applyFill="1" applyBorder="1" applyAlignment="1">
      <alignment horizontal="center"/>
      <extLst>
        <ext xmlns:xfpb="http://schemas.microsoft.com/office/spreadsheetml/2022/featurepropertybag" uri="{C7286773-470A-42A8-94C5-96B5CB345126}">
          <xfpb:xfComplement i="0"/>
        </ext>
      </extLst>
    </xf>
    <xf numFmtId="0" fontId="6" fillId="3" borderId="0" xfId="0" applyFont="1" applyFill="1"/>
    <xf numFmtId="0" fontId="8" fillId="7" borderId="47" xfId="0" applyFont="1" applyFill="1" applyBorder="1">
      <extLst>
        <ext xmlns:xfpb="http://schemas.microsoft.com/office/spreadsheetml/2022/featurepropertybag" uri="{C7286773-470A-42A8-94C5-96B5CB345126}">
          <xfpb:xfComplement i="0"/>
        </ext>
      </extLst>
    </xf>
    <xf numFmtId="0" fontId="6" fillId="7" borderId="0" xfId="0" applyFont="1" applyFill="1">
      <extLst>
        <ext xmlns:xfpb="http://schemas.microsoft.com/office/spreadsheetml/2022/featurepropertybag" uri="{C7286773-470A-42A8-94C5-96B5CB345126}">
          <xfpb:xfComplement i="0"/>
        </ext>
      </extLst>
    </xf>
    <xf numFmtId="0" fontId="8" fillId="7" borderId="0" xfId="0" applyFont="1" applyFill="1">
      <extLst>
        <ext xmlns:xfpb="http://schemas.microsoft.com/office/spreadsheetml/2022/featurepropertybag" uri="{C7286773-470A-42A8-94C5-96B5CB345126}">
          <xfpb:xfComplement i="0"/>
        </ext>
      </extLst>
    </xf>
    <xf numFmtId="0" fontId="8" fillId="3" borderId="23" xfId="0" applyFont="1" applyFill="1" applyBorder="1">
      <extLst>
        <ext xmlns:xfpb="http://schemas.microsoft.com/office/spreadsheetml/2022/featurepropertybag" uri="{C7286773-470A-42A8-94C5-96B5CB345126}">
          <xfpb:xfComplement i="0"/>
        </ext>
      </extLst>
    </xf>
    <xf numFmtId="0" fontId="6" fillId="3" borderId="0" xfId="0" applyFont="1" applyFill="1">
      <extLst>
        <ext xmlns:xfpb="http://schemas.microsoft.com/office/spreadsheetml/2022/featurepropertybag" uri="{C7286773-470A-42A8-94C5-96B5CB345126}">
          <xfpb:xfComplement i="0"/>
        </ext>
      </extLst>
    </xf>
    <xf numFmtId="0" fontId="8" fillId="3" borderId="0" xfId="0" applyFont="1" applyFill="1">
      <extLst>
        <ext xmlns:xfpb="http://schemas.microsoft.com/office/spreadsheetml/2022/featurepropertybag" uri="{C7286773-470A-42A8-94C5-96B5CB345126}">
          <xfpb:xfComplement i="0"/>
        </ext>
      </extLst>
    </xf>
    <xf numFmtId="0" fontId="8" fillId="3" borderId="19" xfId="0" applyFont="1" applyFill="1" applyBorder="1">
      <extLst>
        <ext xmlns:xfpb="http://schemas.microsoft.com/office/spreadsheetml/2022/featurepropertybag" uri="{C7286773-470A-42A8-94C5-96B5CB345126}">
          <xfpb:xfComplement i="0"/>
        </ext>
      </extLst>
    </xf>
    <xf numFmtId="0" fontId="8" fillId="3" borderId="0" xfId="0" applyFont="1" applyFill="1" applyAlignment="1">
      <alignment horizontal="right" vertical="top"/>
      <extLst>
        <ext xmlns:xfpb="http://schemas.microsoft.com/office/spreadsheetml/2022/featurepropertybag" uri="{C7286773-470A-42A8-94C5-96B5CB345126}">
          <xfpb:xfComplement i="0"/>
        </ext>
      </extLst>
    </xf>
    <xf numFmtId="0" fontId="8" fillId="3" borderId="1" xfId="0" applyFont="1" applyFill="1" applyBorder="1" applyAlignment="1">
      <alignment vertical="center"/>
      <extLst>
        <ext xmlns:xfpb="http://schemas.microsoft.com/office/spreadsheetml/2022/featurepropertybag" uri="{C7286773-470A-42A8-94C5-96B5CB345126}">
          <xfpb:xfComplement i="0"/>
        </ext>
      </extLst>
    </xf>
    <xf numFmtId="0" fontId="6" fillId="3" borderId="0" xfId="0" applyFont="1" applyFill="1" applyAlignment="1">
      <alignment horizontal="left"/>
    </xf>
    <xf numFmtId="0" fontId="64" fillId="0" borderId="23" xfId="0" applyFont="1" applyBorder="1" applyAlignment="1">
      <alignment horizontal="right"/>
    </xf>
    <xf numFmtId="0" fontId="47" fillId="22" borderId="21" xfId="0" applyFont="1" applyFill="1" applyBorder="1" applyAlignment="1" applyProtection="1">
      <alignment horizontal="center"/>
      <protection hidden="1"/>
    </xf>
    <xf numFmtId="0" fontId="47" fillId="15" borderId="42" xfId="0" applyFont="1" applyFill="1" applyBorder="1" applyAlignment="1" applyProtection="1">
      <alignment horizontal="center" vertical="center"/>
      <protection hidden="1"/>
    </xf>
    <xf numFmtId="166" fontId="47" fillId="17" borderId="42" xfId="0" applyNumberFormat="1" applyFont="1" applyFill="1" applyBorder="1"/>
    <xf numFmtId="166" fontId="47" fillId="17" borderId="108" xfId="0" applyNumberFormat="1" applyFont="1" applyFill="1" applyBorder="1" applyAlignment="1">
      <alignment vertical="top"/>
    </xf>
    <xf numFmtId="0" fontId="47" fillId="17" borderId="105" xfId="0" applyFont="1" applyFill="1" applyBorder="1" applyAlignment="1">
      <alignment vertical="top"/>
    </xf>
    <xf numFmtId="0" fontId="47" fillId="17" borderId="106" xfId="0" applyFont="1" applyFill="1" applyBorder="1" applyAlignment="1">
      <alignment vertical="top"/>
    </xf>
    <xf numFmtId="0" fontId="47" fillId="17" borderId="0" xfId="0" applyFont="1" applyFill="1" applyAlignment="1">
      <alignment vertical="top"/>
    </xf>
    <xf numFmtId="166" fontId="47" fillId="17" borderId="111" xfId="0" applyNumberFormat="1" applyFont="1" applyFill="1" applyBorder="1" applyAlignment="1">
      <alignment vertical="top"/>
    </xf>
    <xf numFmtId="166" fontId="47" fillId="17" borderId="107" xfId="0" applyNumberFormat="1" applyFont="1" applyFill="1" applyBorder="1" applyAlignment="1">
      <alignment vertical="top"/>
    </xf>
    <xf numFmtId="166" fontId="47" fillId="17" borderId="109" xfId="0" applyNumberFormat="1" applyFont="1" applyFill="1" applyBorder="1" applyAlignment="1">
      <alignment vertical="top"/>
    </xf>
    <xf numFmtId="49" fontId="47" fillId="17" borderId="110" xfId="0" applyNumberFormat="1" applyFont="1" applyFill="1" applyBorder="1" applyAlignment="1">
      <alignment vertical="top"/>
    </xf>
    <xf numFmtId="14" fontId="47" fillId="17" borderId="111" xfId="0" applyNumberFormat="1" applyFont="1" applyFill="1" applyBorder="1" applyAlignment="1">
      <alignment horizontal="center" vertical="top"/>
    </xf>
    <xf numFmtId="49" fontId="47" fillId="17" borderId="106" xfId="0" applyNumberFormat="1" applyFont="1" applyFill="1" applyBorder="1" applyAlignment="1">
      <alignment vertical="top"/>
    </xf>
    <xf numFmtId="0" fontId="47" fillId="17" borderId="112" xfId="0" applyFont="1" applyFill="1" applyBorder="1" applyAlignment="1">
      <alignment vertical="top"/>
    </xf>
    <xf numFmtId="0" fontId="61" fillId="17" borderId="105" xfId="0" applyFont="1" applyFill="1" applyBorder="1" applyAlignment="1">
      <alignment vertical="top"/>
    </xf>
    <xf numFmtId="0" fontId="61" fillId="17" borderId="106" xfId="0" applyFont="1" applyFill="1" applyBorder="1" applyAlignment="1">
      <alignment vertical="top"/>
    </xf>
    <xf numFmtId="166" fontId="61" fillId="17" borderId="111" xfId="0" applyNumberFormat="1" applyFont="1" applyFill="1" applyBorder="1" applyAlignment="1">
      <alignment vertical="top"/>
    </xf>
    <xf numFmtId="166" fontId="47" fillId="17" borderId="99" xfId="0" applyNumberFormat="1" applyFont="1" applyFill="1" applyBorder="1"/>
    <xf numFmtId="166" fontId="47" fillId="17" borderId="102" xfId="0" applyNumberFormat="1" applyFont="1" applyFill="1" applyBorder="1"/>
    <xf numFmtId="0" fontId="47" fillId="17" borderId="105" xfId="0" applyFont="1" applyFill="1" applyBorder="1"/>
    <xf numFmtId="0" fontId="47" fillId="17" borderId="106" xfId="0" applyFont="1" applyFill="1" applyBorder="1"/>
    <xf numFmtId="166" fontId="47" fillId="17" borderId="111" xfId="0" applyNumberFormat="1" applyFont="1" applyFill="1" applyBorder="1"/>
    <xf numFmtId="166" fontId="47" fillId="17" borderId="108" xfId="0" applyNumberFormat="1" applyFont="1" applyFill="1" applyBorder="1"/>
    <xf numFmtId="166" fontId="47" fillId="17" borderId="107" xfId="0" applyNumberFormat="1" applyFont="1" applyFill="1" applyBorder="1"/>
    <xf numFmtId="49" fontId="47" fillId="17" borderId="110" xfId="0" applyNumberFormat="1" applyFont="1" applyFill="1" applyBorder="1"/>
    <xf numFmtId="14" fontId="47" fillId="17" borderId="111" xfId="0" applyNumberFormat="1" applyFont="1" applyFill="1" applyBorder="1" applyAlignment="1">
      <alignment horizontal="center"/>
    </xf>
    <xf numFmtId="49" fontId="47" fillId="17" borderId="106" xfId="0" applyNumberFormat="1" applyFont="1" applyFill="1" applyBorder="1"/>
    <xf numFmtId="0" fontId="47" fillId="17" borderId="112" xfId="0" applyFont="1" applyFill="1" applyBorder="1"/>
    <xf numFmtId="0" fontId="21" fillId="17" borderId="117" xfId="0" applyFont="1" applyFill="1" applyBorder="1" applyAlignment="1">
      <alignment horizontal="right"/>
    </xf>
    <xf numFmtId="166" fontId="22" fillId="17" borderId="118" xfId="0" applyNumberFormat="1" applyFont="1" applyFill="1" applyBorder="1"/>
    <xf numFmtId="166" fontId="22" fillId="17" borderId="119" xfId="0" applyNumberFormat="1" applyFont="1" applyFill="1" applyBorder="1"/>
    <xf numFmtId="166" fontId="22" fillId="17" borderId="120" xfId="0" applyNumberFormat="1" applyFont="1" applyFill="1" applyBorder="1"/>
    <xf numFmtId="166" fontId="22" fillId="17" borderId="124" xfId="0" applyNumberFormat="1" applyFont="1" applyFill="1" applyBorder="1" applyAlignment="1">
      <alignment horizontal="center" vertical="center" wrapText="1"/>
    </xf>
    <xf numFmtId="166" fontId="19" fillId="17" borderId="128" xfId="0" applyNumberFormat="1" applyFont="1" applyFill="1" applyBorder="1"/>
    <xf numFmtId="0" fontId="0" fillId="28" borderId="7" xfId="0" applyFill="1" applyBorder="1"/>
    <xf numFmtId="0" fontId="8" fillId="3" borderId="19" xfId="0" applyFont="1" applyFill="1" applyBorder="1" applyAlignment="1">
      <alignment vertical="center"/>
    </xf>
    <xf numFmtId="0" fontId="8" fillId="3" borderId="19" xfId="0" applyFont="1" applyFill="1" applyBorder="1" applyAlignment="1">
      <alignment horizontal="right"/>
      <extLst>
        <ext xmlns:xfpb="http://schemas.microsoft.com/office/spreadsheetml/2022/featurepropertybag" uri="{C7286773-470A-42A8-94C5-96B5CB345126}">
          <xfpb:xfComplement i="0"/>
        </ext>
      </extLst>
    </xf>
    <xf numFmtId="0" fontId="6" fillId="3" borderId="79" xfId="0" applyFont="1" applyFill="1" applyBorder="1" applyAlignment="1">
      <alignment vertical="center"/>
    </xf>
    <xf numFmtId="0" fontId="61" fillId="7" borderId="0" xfId="0" applyFont="1" applyFill="1" applyAlignment="1">
      <alignment vertical="center" wrapText="1"/>
      <extLst>
        <ext xmlns:xfpb="http://schemas.microsoft.com/office/spreadsheetml/2022/featurepropertybag" uri="{C7286773-470A-42A8-94C5-96B5CB345126}">
          <xfpb:xfComplement i="0"/>
        </ext>
      </extLst>
    </xf>
    <xf numFmtId="0" fontId="61" fillId="7" borderId="7" xfId="0" applyFont="1" applyFill="1" applyBorder="1" applyAlignment="1">
      <alignment vertical="center"/>
    </xf>
    <xf numFmtId="0" fontId="61" fillId="7" borderId="0" xfId="0" applyFont="1" applyFill="1" applyAlignment="1">
      <alignment vertical="center" wrapText="1"/>
    </xf>
    <xf numFmtId="0" fontId="72" fillId="14" borderId="0" xfId="0" applyFont="1" applyFill="1" applyAlignment="1">
      <alignment wrapText="1"/>
    </xf>
    <xf numFmtId="0" fontId="26" fillId="18" borderId="21" xfId="0" applyFont="1" applyFill="1" applyBorder="1" applyAlignment="1">
      <alignment horizontal="center" vertical="center" wrapText="1"/>
    </xf>
    <xf numFmtId="0" fontId="26" fillId="0" borderId="0" xfId="0" applyFont="1" applyAlignment="1">
      <alignment horizontal="left" vertical="top"/>
    </xf>
    <xf numFmtId="0" fontId="41" fillId="0" borderId="44" xfId="0" applyFont="1" applyBorder="1" applyAlignment="1" applyProtection="1">
      <alignment horizontal="center" vertical="center" wrapText="1"/>
      <protection locked="0"/>
    </xf>
    <xf numFmtId="0" fontId="41" fillId="0" borderId="44" xfId="0" applyFont="1" applyBorder="1" applyAlignment="1" applyProtection="1">
      <alignment horizontal="left" vertical="center" wrapText="1"/>
      <protection locked="0"/>
    </xf>
    <xf numFmtId="0" fontId="41" fillId="0" borderId="21" xfId="0" applyFont="1" applyBorder="1" applyAlignment="1" applyProtection="1">
      <alignment horizontal="center" vertical="center" wrapText="1"/>
      <protection locked="0"/>
    </xf>
    <xf numFmtId="0" fontId="41" fillId="0" borderId="50" xfId="0" applyFont="1" applyBorder="1" applyAlignment="1" applyProtection="1">
      <alignment horizontal="center" vertical="center" wrapText="1"/>
      <protection locked="0"/>
    </xf>
    <xf numFmtId="0" fontId="20" fillId="14" borderId="21" xfId="0" applyFont="1" applyFill="1" applyBorder="1" applyAlignment="1">
      <alignment horizontal="center" vertical="center" wrapText="1"/>
    </xf>
    <xf numFmtId="0" fontId="20" fillId="17" borderId="21" xfId="0" applyFont="1" applyFill="1" applyBorder="1" applyAlignment="1">
      <alignment horizontal="center" vertical="center" wrapText="1"/>
    </xf>
    <xf numFmtId="0" fontId="21" fillId="0" borderId="0" xfId="0" applyFont="1" applyAlignment="1">
      <alignment vertical="center"/>
    </xf>
    <xf numFmtId="0" fontId="21" fillId="7" borderId="0" xfId="0" applyFont="1" applyFill="1" applyAlignment="1">
      <alignment vertical="center"/>
    </xf>
    <xf numFmtId="0" fontId="61" fillId="7" borderId="0" xfId="0" applyFont="1" applyFill="1"/>
    <xf numFmtId="0" fontId="61" fillId="0" borderId="0" xfId="0" applyFont="1" applyAlignment="1">
      <alignment vertical="center"/>
    </xf>
    <xf numFmtId="0" fontId="7" fillId="0" borderId="0" xfId="0" applyFont="1" applyAlignment="1">
      <alignment vertical="center"/>
    </xf>
    <xf numFmtId="0" fontId="7" fillId="4" borderId="23" xfId="0" applyFont="1" applyFill="1" applyBorder="1" applyAlignment="1">
      <alignment vertical="center"/>
    </xf>
    <xf numFmtId="0" fontId="7" fillId="4" borderId="24" xfId="0" applyFont="1" applyFill="1" applyBorder="1" applyAlignment="1">
      <alignment vertical="center"/>
    </xf>
    <xf numFmtId="49" fontId="74" fillId="28" borderId="0" xfId="0" applyNumberFormat="1" applyFont="1" applyFill="1" applyAlignment="1">
      <alignment vertical="center"/>
    </xf>
    <xf numFmtId="0" fontId="0" fillId="28" borderId="0" xfId="0" applyFill="1" applyAlignment="1">
      <alignment vertical="center"/>
    </xf>
    <xf numFmtId="166" fontId="61" fillId="15" borderId="16" xfId="0" applyNumberFormat="1" applyFont="1" applyFill="1" applyBorder="1" applyAlignment="1" applyProtection="1">
      <alignment horizontal="center" vertical="center"/>
      <protection hidden="1"/>
    </xf>
    <xf numFmtId="166" fontId="61" fillId="15" borderId="21" xfId="0" applyNumberFormat="1" applyFont="1" applyFill="1" applyBorder="1" applyAlignment="1" applyProtection="1">
      <alignment horizontal="center" vertical="center"/>
      <protection hidden="1"/>
    </xf>
    <xf numFmtId="49" fontId="61" fillId="15" borderId="21" xfId="0" applyNumberFormat="1" applyFont="1" applyFill="1" applyBorder="1" applyAlignment="1" applyProtection="1">
      <alignment horizontal="center" vertical="center" wrapText="1"/>
      <protection hidden="1"/>
    </xf>
    <xf numFmtId="14" fontId="61" fillId="15" borderId="17" xfId="0" applyNumberFormat="1" applyFont="1" applyFill="1" applyBorder="1" applyAlignment="1" applyProtection="1">
      <alignment horizontal="center" vertical="center"/>
      <protection hidden="1"/>
    </xf>
    <xf numFmtId="0" fontId="61" fillId="7" borderId="0" xfId="0" applyFont="1" applyFill="1" applyAlignment="1" applyProtection="1">
      <alignment shrinkToFit="1"/>
      <protection locked="0"/>
    </xf>
    <xf numFmtId="0" fontId="61" fillId="7" borderId="35" xfId="0" applyFont="1" applyFill="1" applyBorder="1" applyAlignment="1" applyProtection="1">
      <alignment shrinkToFit="1"/>
      <protection locked="0"/>
    </xf>
    <xf numFmtId="166" fontId="61" fillId="7" borderId="35" xfId="0" applyNumberFormat="1" applyFont="1" applyFill="1" applyBorder="1" applyAlignment="1" applyProtection="1">
      <alignment shrinkToFit="1"/>
      <protection locked="0"/>
    </xf>
    <xf numFmtId="166" fontId="61" fillId="17" borderId="42" xfId="0" applyNumberFormat="1" applyFont="1" applyFill="1" applyBorder="1"/>
    <xf numFmtId="0" fontId="61" fillId="22" borderId="21" xfId="0" applyFont="1" applyFill="1" applyBorder="1" applyAlignment="1" applyProtection="1">
      <alignment horizontal="center"/>
      <protection hidden="1"/>
    </xf>
    <xf numFmtId="14" fontId="61" fillId="7" borderId="21" xfId="0" applyNumberFormat="1" applyFont="1" applyFill="1" applyBorder="1" applyAlignment="1" applyProtection="1">
      <alignment horizontal="center"/>
      <protection locked="0"/>
    </xf>
    <xf numFmtId="44" fontId="61" fillId="0" borderId="21" xfId="1" applyFont="1" applyBorder="1" applyAlignment="1">
      <alignment horizontal="center" vertical="center"/>
    </xf>
    <xf numFmtId="44" fontId="61" fillId="0" borderId="16" xfId="1" applyFont="1" applyBorder="1" applyAlignment="1">
      <alignment horizontal="center" vertical="center"/>
    </xf>
    <xf numFmtId="0" fontId="39" fillId="22" borderId="21" xfId="0" applyFont="1" applyFill="1" applyBorder="1" applyAlignment="1">
      <alignment horizontal="center"/>
    </xf>
    <xf numFmtId="0" fontId="61" fillId="0" borderId="21" xfId="0" applyFont="1" applyBorder="1" applyAlignment="1">
      <alignment horizontal="center"/>
    </xf>
    <xf numFmtId="0" fontId="39" fillId="12" borderId="0" xfId="0" applyFont="1" applyFill="1" applyAlignment="1">
      <alignment horizontal="center"/>
    </xf>
    <xf numFmtId="0" fontId="24" fillId="13" borderId="22" xfId="0" applyFont="1" applyFill="1" applyBorder="1" applyAlignment="1">
      <alignment vertical="center"/>
    </xf>
    <xf numFmtId="0" fontId="24" fillId="12" borderId="0" xfId="0" applyFont="1" applyFill="1" applyAlignment="1">
      <alignment vertical="center"/>
    </xf>
    <xf numFmtId="0" fontId="24" fillId="12" borderId="24" xfId="0" applyFont="1" applyFill="1" applyBorder="1" applyAlignment="1">
      <alignment vertical="center"/>
    </xf>
    <xf numFmtId="5" fontId="60" fillId="13" borderId="17" xfId="0" applyNumberFormat="1" applyFont="1" applyFill="1" applyBorder="1" applyAlignment="1">
      <alignment horizontal="center" vertical="center"/>
    </xf>
    <xf numFmtId="0" fontId="60" fillId="7" borderId="22" xfId="0" applyFont="1" applyFill="1" applyBorder="1" applyAlignment="1">
      <alignment vertical="center"/>
    </xf>
    <xf numFmtId="2" fontId="24" fillId="13" borderId="22" xfId="0" applyNumberFormat="1" applyFont="1" applyFill="1" applyBorder="1" applyAlignment="1">
      <alignment vertical="center"/>
    </xf>
    <xf numFmtId="0" fontId="24" fillId="0" borderId="24" xfId="0" applyFont="1" applyBorder="1" applyAlignment="1">
      <alignment vertical="center"/>
    </xf>
    <xf numFmtId="0" fontId="60" fillId="7" borderId="16" xfId="0" applyFont="1" applyFill="1" applyBorder="1" applyAlignment="1">
      <alignment vertical="center"/>
    </xf>
    <xf numFmtId="0" fontId="60" fillId="7" borderId="17" xfId="0" applyFont="1" applyFill="1" applyBorder="1" applyAlignment="1">
      <alignment vertical="center"/>
    </xf>
    <xf numFmtId="0" fontId="24" fillId="7" borderId="18" xfId="0" applyFont="1" applyFill="1" applyBorder="1" applyAlignment="1">
      <alignment horizontal="center" vertical="center"/>
    </xf>
    <xf numFmtId="0" fontId="52" fillId="14" borderId="0" xfId="0" applyFont="1" applyFill="1"/>
    <xf numFmtId="0" fontId="60" fillId="14" borderId="0" xfId="0" applyFont="1" applyFill="1"/>
    <xf numFmtId="0" fontId="6" fillId="0" borderId="10" xfId="0" applyFont="1" applyBorder="1" applyAlignment="1">
      <alignment horizontal="center" vertical="center" wrapText="1"/>
    </xf>
    <xf numFmtId="14" fontId="6" fillId="0" borderId="10" xfId="0" applyNumberFormat="1" applyFont="1" applyBorder="1" applyAlignment="1">
      <alignment horizontal="center" vertical="center" wrapText="1"/>
    </xf>
    <xf numFmtId="0" fontId="6" fillId="0" borderId="12" xfId="0" applyFont="1" applyBorder="1" applyAlignment="1">
      <alignment horizontal="center" vertical="center" wrapText="1"/>
    </xf>
    <xf numFmtId="0" fontId="6" fillId="0" borderId="12" xfId="0" applyFont="1" applyBorder="1" applyAlignment="1">
      <alignment vertical="center" wrapText="1"/>
    </xf>
    <xf numFmtId="0" fontId="3" fillId="7" borderId="0" xfId="0" applyFont="1" applyFill="1" applyAlignment="1">
      <alignment horizontal="right" vertical="center"/>
    </xf>
    <xf numFmtId="0" fontId="3" fillId="7" borderId="0" xfId="0" applyFont="1" applyFill="1" applyAlignment="1">
      <alignment horizontal="left" vertical="center"/>
    </xf>
    <xf numFmtId="0" fontId="3" fillId="7" borderId="1" xfId="0" applyFont="1" applyFill="1" applyBorder="1" applyAlignment="1">
      <alignment horizontal="left" vertical="center"/>
    </xf>
    <xf numFmtId="0" fontId="4" fillId="19" borderId="2" xfId="0" applyFont="1" applyFill="1" applyBorder="1" applyAlignment="1">
      <alignment horizontal="center" vertical="center" textRotation="90"/>
    </xf>
    <xf numFmtId="0" fontId="5" fillId="21" borderId="3" xfId="0" applyFont="1" applyFill="1" applyBorder="1" applyAlignment="1">
      <alignment horizontal="center" vertical="center"/>
    </xf>
    <xf numFmtId="0" fontId="5" fillId="21" borderId="88" xfId="0" applyFont="1" applyFill="1" applyBorder="1" applyAlignment="1">
      <alignment horizontal="center" vertical="center"/>
    </xf>
    <xf numFmtId="0" fontId="6" fillId="7" borderId="14" xfId="0" applyFont="1" applyFill="1" applyBorder="1" applyAlignment="1">
      <alignment horizontal="left" vertical="center" wrapText="1"/>
    </xf>
    <xf numFmtId="5" fontId="7" fillId="5" borderId="16" xfId="1" applyNumberFormat="1" applyFont="1" applyFill="1" applyBorder="1" applyAlignment="1" applyProtection="1">
      <alignment horizontal="center" vertical="center"/>
      <protection locked="0"/>
    </xf>
    <xf numFmtId="5" fontId="7" fillId="5" borderId="21" xfId="1" applyNumberFormat="1" applyFont="1" applyFill="1" applyBorder="1" applyAlignment="1" applyProtection="1">
      <alignment horizontal="center" vertical="center"/>
      <protection locked="0"/>
    </xf>
    <xf numFmtId="0" fontId="7" fillId="7" borderId="16" xfId="0" applyFont="1" applyFill="1" applyBorder="1" applyAlignment="1" applyProtection="1">
      <alignment horizontal="left" vertical="center"/>
      <protection locked="0"/>
    </xf>
    <xf numFmtId="0" fontId="7" fillId="7" borderId="21" xfId="0" applyFont="1" applyFill="1" applyBorder="1" applyAlignment="1" applyProtection="1">
      <alignment horizontal="left" vertical="center"/>
      <protection locked="0"/>
    </xf>
    <xf numFmtId="0" fontId="7" fillId="7" borderId="19" xfId="0" applyFont="1" applyFill="1" applyBorder="1" applyAlignment="1">
      <alignment horizontal="right" vertical="center"/>
    </xf>
    <xf numFmtId="0" fontId="46" fillId="7" borderId="16" xfId="0" applyFont="1" applyFill="1" applyBorder="1" applyAlignment="1" applyProtection="1">
      <alignment horizontal="center" vertical="center"/>
      <protection locked="0"/>
    </xf>
    <xf numFmtId="0" fontId="46" fillId="7" borderId="21" xfId="0" applyFont="1" applyFill="1" applyBorder="1" applyAlignment="1" applyProtection="1">
      <alignment horizontal="center" vertical="center"/>
      <protection locked="0"/>
    </xf>
    <xf numFmtId="0" fontId="46" fillId="7" borderId="16" xfId="0" applyFont="1" applyFill="1" applyBorder="1" applyAlignment="1" applyProtection="1">
      <alignment horizontal="center"/>
      <protection locked="0"/>
    </xf>
    <xf numFmtId="0" fontId="14" fillId="7" borderId="0" xfId="0" applyFont="1" applyFill="1" applyAlignment="1" applyProtection="1">
      <alignment horizontal="center"/>
      <protection hidden="1"/>
    </xf>
    <xf numFmtId="0" fontId="7" fillId="7" borderId="16" xfId="0" applyFont="1" applyFill="1" applyBorder="1" applyAlignment="1" applyProtection="1">
      <alignment horizontal="center" vertical="center"/>
      <protection locked="0"/>
    </xf>
    <xf numFmtId="0" fontId="4" fillId="19" borderId="6" xfId="0" applyFont="1" applyFill="1" applyBorder="1" applyAlignment="1">
      <alignment horizontal="center" vertical="center" textRotation="90"/>
    </xf>
    <xf numFmtId="0" fontId="46" fillId="7" borderId="16" xfId="0" applyFont="1" applyFill="1" applyBorder="1" applyAlignment="1" applyProtection="1">
      <alignment horizontal="left"/>
      <protection locked="0"/>
    </xf>
    <xf numFmtId="0" fontId="46" fillId="7" borderId="21" xfId="0" applyFont="1" applyFill="1" applyBorder="1" applyAlignment="1" applyProtection="1">
      <alignment horizontal="left"/>
      <protection locked="0"/>
    </xf>
    <xf numFmtId="0" fontId="7" fillId="7" borderId="16" xfId="2" applyFont="1" applyFill="1" applyBorder="1" applyAlignment="1" applyProtection="1">
      <alignment horizontal="left" vertical="center"/>
      <protection locked="0"/>
    </xf>
    <xf numFmtId="0" fontId="7" fillId="7" borderId="21" xfId="2" applyFont="1" applyFill="1" applyBorder="1" applyAlignment="1" applyProtection="1">
      <alignment horizontal="left" vertical="center"/>
      <protection locked="0"/>
    </xf>
    <xf numFmtId="0" fontId="7" fillId="7" borderId="7" xfId="0" applyFont="1" applyFill="1" applyBorder="1" applyAlignment="1">
      <alignment horizontal="center" vertical="center"/>
    </xf>
    <xf numFmtId="0" fontId="7" fillId="7" borderId="0" xfId="0" applyFont="1" applyFill="1" applyAlignment="1" applyProtection="1">
      <alignment horizontal="left" vertical="center"/>
      <protection locked="0"/>
    </xf>
    <xf numFmtId="0" fontId="7" fillId="7" borderId="0" xfId="0" applyFont="1" applyFill="1" applyAlignment="1">
      <alignment horizontal="center"/>
    </xf>
    <xf numFmtId="0" fontId="46" fillId="7" borderId="0" xfId="0" applyFont="1" applyFill="1" applyAlignment="1">
      <alignment horizontal="center"/>
    </xf>
    <xf numFmtId="0" fontId="7" fillId="7" borderId="21" xfId="0" applyFont="1" applyFill="1" applyBorder="1" applyAlignment="1" applyProtection="1">
      <alignment horizontal="center" vertical="center"/>
      <protection locked="0"/>
    </xf>
    <xf numFmtId="0" fontId="4" fillId="19" borderId="2" xfId="0" applyFont="1" applyFill="1" applyBorder="1" applyAlignment="1" applyProtection="1">
      <alignment horizontal="center" vertical="center" textRotation="90"/>
      <protection hidden="1"/>
    </xf>
    <xf numFmtId="0" fontId="8" fillId="7" borderId="16" xfId="0" applyFont="1" applyFill="1" applyBorder="1" applyAlignment="1" applyProtection="1">
      <alignment horizontal="center" vertical="center"/>
      <protection locked="0"/>
    </xf>
    <xf numFmtId="0" fontId="8" fillId="7" borderId="21" xfId="0" applyFont="1" applyFill="1" applyBorder="1" applyAlignment="1" applyProtection="1">
      <alignment horizontal="center" vertical="center"/>
      <protection locked="0"/>
    </xf>
    <xf numFmtId="0" fontId="7" fillId="7" borderId="16" xfId="0" applyFont="1" applyFill="1" applyBorder="1" applyAlignment="1">
      <alignment horizontal="center"/>
    </xf>
    <xf numFmtId="0" fontId="7" fillId="7" borderId="21" xfId="0" applyFont="1" applyFill="1" applyBorder="1" applyAlignment="1">
      <alignment horizontal="center"/>
    </xf>
    <xf numFmtId="0" fontId="7" fillId="7" borderId="0" xfId="0" applyFont="1" applyFill="1" applyAlignment="1">
      <alignment horizontal="center" vertical="center"/>
    </xf>
    <xf numFmtId="0" fontId="7" fillId="7" borderId="22" xfId="0" applyFont="1" applyFill="1" applyBorder="1" applyAlignment="1">
      <alignment horizontal="center" vertical="center"/>
    </xf>
    <xf numFmtId="0" fontId="7" fillId="3" borderId="0" xfId="0" applyFont="1" applyFill="1" applyAlignment="1">
      <alignment horizontal="center" vertical="center"/>
    </xf>
    <xf numFmtId="0" fontId="7" fillId="7" borderId="7" xfId="0" applyFont="1" applyFill="1" applyBorder="1" applyAlignment="1">
      <alignment horizontal="center" vertical="center" wrapText="1"/>
    </xf>
    <xf numFmtId="0" fontId="4" fillId="19" borderId="88" xfId="0" applyFont="1" applyFill="1" applyBorder="1" applyAlignment="1">
      <alignment horizontal="center" vertical="center" textRotation="90"/>
    </xf>
    <xf numFmtId="0" fontId="6" fillId="7" borderId="21" xfId="0" applyFont="1" applyFill="1" applyBorder="1" applyAlignment="1">
      <alignment horizontal="center" vertical="center"/>
    </xf>
    <xf numFmtId="14" fontId="0" fillId="7" borderId="21" xfId="0" applyNumberFormat="1" applyFill="1" applyBorder="1" applyAlignment="1" applyProtection="1">
      <alignment horizontal="center"/>
      <protection locked="0"/>
    </xf>
    <xf numFmtId="0" fontId="13" fillId="7" borderId="0" xfId="0" applyFont="1" applyFill="1" applyAlignment="1">
      <alignment vertical="center" wrapText="1"/>
    </xf>
    <xf numFmtId="0" fontId="7" fillId="3" borderId="0" xfId="0" applyFont="1" applyFill="1" applyAlignment="1">
      <alignment horizontal="left" vertical="center" wrapText="1"/>
    </xf>
    <xf numFmtId="0" fontId="7" fillId="3" borderId="1" xfId="0" applyFont="1" applyFill="1" applyBorder="1" applyAlignment="1">
      <alignment horizontal="left" vertical="center" wrapText="1"/>
    </xf>
    <xf numFmtId="0" fontId="11" fillId="3" borderId="47" xfId="0" applyFont="1" applyFill="1" applyBorder="1" applyAlignment="1">
      <alignment horizontal="center" vertical="center"/>
    </xf>
    <xf numFmtId="0" fontId="11" fillId="3" borderId="22" xfId="0" applyFont="1" applyFill="1" applyBorder="1" applyAlignment="1">
      <alignment horizontal="center" vertical="center"/>
    </xf>
    <xf numFmtId="0" fontId="11" fillId="3" borderId="19" xfId="0" applyFont="1" applyFill="1" applyBorder="1" applyAlignment="1">
      <alignment horizontal="center" vertical="center"/>
    </xf>
    <xf numFmtId="0" fontId="11" fillId="3" borderId="0" xfId="0" applyFont="1" applyFill="1" applyAlignment="1">
      <alignment horizontal="center" vertical="center"/>
    </xf>
    <xf numFmtId="0" fontId="7" fillId="3" borderId="22" xfId="0" applyFont="1" applyFill="1" applyBorder="1" applyAlignment="1">
      <alignment horizontal="left" vertical="center" wrapText="1"/>
    </xf>
    <xf numFmtId="0" fontId="7" fillId="3" borderId="29" xfId="0" applyFont="1" applyFill="1" applyBorder="1" applyAlignment="1">
      <alignment horizontal="left" vertical="center" wrapText="1"/>
    </xf>
    <xf numFmtId="0" fontId="7" fillId="3" borderId="20" xfId="0" applyFont="1" applyFill="1" applyBorder="1" applyAlignment="1">
      <alignment horizontal="left" vertical="center" wrapText="1"/>
    </xf>
    <xf numFmtId="0" fontId="7" fillId="3" borderId="8" xfId="0" applyFont="1" applyFill="1" applyBorder="1" applyAlignment="1">
      <alignment horizontal="left" vertical="center" wrapText="1"/>
    </xf>
    <xf numFmtId="0" fontId="7" fillId="3" borderId="0" xfId="0" applyFont="1" applyFill="1" applyAlignment="1">
      <alignment horizontal="left" vertical="center"/>
    </xf>
    <xf numFmtId="0" fontId="7" fillId="3" borderId="20" xfId="0" applyFont="1" applyFill="1" applyBorder="1" applyAlignment="1">
      <alignment horizontal="left" vertical="center"/>
    </xf>
    <xf numFmtId="0" fontId="5" fillId="21" borderId="15" xfId="0" applyFont="1" applyFill="1" applyBorder="1" applyAlignment="1">
      <alignment horizontal="center" vertical="center"/>
    </xf>
    <xf numFmtId="0" fontId="5" fillId="21" borderId="27" xfId="0" applyFont="1" applyFill="1" applyBorder="1" applyAlignment="1">
      <alignment horizontal="center" vertical="center"/>
    </xf>
    <xf numFmtId="0" fontId="5" fillId="21" borderId="61" xfId="0" applyFont="1" applyFill="1" applyBorder="1" applyAlignment="1">
      <alignment horizontal="center" vertical="center"/>
    </xf>
    <xf numFmtId="0" fontId="7" fillId="3" borderId="0" xfId="0" applyFont="1" applyFill="1" applyAlignment="1">
      <alignment horizontal="left" wrapText="1"/>
    </xf>
    <xf numFmtId="0" fontId="6" fillId="7" borderId="0" xfId="0" applyFont="1" applyFill="1" applyAlignment="1">
      <alignment horizontal="left" vertical="top" wrapText="1"/>
    </xf>
    <xf numFmtId="0" fontId="6" fillId="7" borderId="1" xfId="0" applyFont="1" applyFill="1" applyBorder="1" applyAlignment="1">
      <alignment horizontal="left" vertical="top" wrapText="1"/>
    </xf>
    <xf numFmtId="0" fontId="6" fillId="7" borderId="0" xfId="0" applyFont="1" applyFill="1" applyAlignment="1">
      <alignment horizontal="left" vertical="center" wrapText="1"/>
    </xf>
    <xf numFmtId="0" fontId="6" fillId="7" borderId="0" xfId="0" applyFont="1" applyFill="1" applyAlignment="1">
      <alignment horizontal="left" vertical="center"/>
    </xf>
    <xf numFmtId="0" fontId="21" fillId="7" borderId="7" xfId="0" applyFont="1" applyFill="1" applyBorder="1" applyAlignment="1">
      <alignment horizontal="center" vertical="center"/>
    </xf>
    <xf numFmtId="0" fontId="7" fillId="3" borderId="19" xfId="0" applyFont="1" applyFill="1" applyBorder="1" applyAlignment="1">
      <alignment horizontal="center" vertical="center" wrapText="1"/>
    </xf>
    <xf numFmtId="0" fontId="7" fillId="7" borderId="0" xfId="0" applyFont="1" applyFill="1" applyAlignment="1">
      <alignment horizontal="center" vertical="center" wrapText="1"/>
    </xf>
    <xf numFmtId="0" fontId="7" fillId="7" borderId="19" xfId="0" applyFont="1" applyFill="1" applyBorder="1" applyAlignment="1">
      <alignment horizontal="center" vertical="center" wrapText="1"/>
    </xf>
    <xf numFmtId="0" fontId="7" fillId="3" borderId="7" xfId="0" applyFont="1" applyFill="1" applyBorder="1" applyAlignment="1">
      <alignment horizontal="center" vertical="center"/>
    </xf>
    <xf numFmtId="0" fontId="7" fillId="6" borderId="16" xfId="0" applyFont="1" applyFill="1" applyBorder="1" applyAlignment="1">
      <alignment horizontal="left"/>
    </xf>
    <xf numFmtId="164" fontId="7" fillId="6" borderId="16" xfId="0" applyNumberFormat="1" applyFont="1" applyFill="1" applyBorder="1" applyAlignment="1" applyProtection="1">
      <alignment horizontal="center"/>
      <protection hidden="1"/>
    </xf>
    <xf numFmtId="164" fontId="7" fillId="6" borderId="21" xfId="0" applyNumberFormat="1" applyFont="1" applyFill="1" applyBorder="1" applyAlignment="1" applyProtection="1">
      <alignment horizontal="center"/>
      <protection hidden="1"/>
    </xf>
    <xf numFmtId="0" fontId="7" fillId="4" borderId="19" xfId="0" applyFont="1" applyFill="1" applyBorder="1" applyAlignment="1">
      <alignment horizontal="left" vertical="center"/>
    </xf>
    <xf numFmtId="0" fontId="7" fillId="7" borderId="47" xfId="0" applyFont="1" applyFill="1" applyBorder="1" applyAlignment="1">
      <alignment horizontal="left" vertical="top"/>
    </xf>
    <xf numFmtId="0" fontId="7" fillId="7" borderId="35" xfId="0" applyFont="1" applyFill="1" applyBorder="1" applyAlignment="1">
      <alignment horizontal="left" vertical="top"/>
    </xf>
    <xf numFmtId="0" fontId="7" fillId="7" borderId="16" xfId="0" applyFont="1" applyFill="1" applyBorder="1" applyAlignment="1">
      <alignment horizontal="left" vertical="top"/>
    </xf>
    <xf numFmtId="0" fontId="7" fillId="7" borderId="21" xfId="0" applyFont="1" applyFill="1" applyBorder="1" applyAlignment="1">
      <alignment horizontal="left" vertical="top"/>
    </xf>
    <xf numFmtId="0" fontId="7" fillId="3" borderId="22" xfId="0" applyFont="1" applyFill="1" applyBorder="1" applyAlignment="1">
      <alignment horizontal="center" vertical="center"/>
    </xf>
    <xf numFmtId="0" fontId="24" fillId="0" borderId="0" xfId="0" applyFont="1" applyAlignment="1">
      <alignment horizontal="left" vertical="top" wrapText="1"/>
    </xf>
    <xf numFmtId="0" fontId="60" fillId="0" borderId="82" xfId="0" applyFont="1" applyBorder="1" applyAlignment="1">
      <alignment horizontal="right"/>
    </xf>
    <xf numFmtId="0" fontId="19" fillId="0" borderId="31" xfId="0" applyFont="1" applyBorder="1" applyAlignment="1" applyProtection="1">
      <alignment horizontal="left" vertical="center"/>
      <protection hidden="1"/>
    </xf>
    <xf numFmtId="0" fontId="19" fillId="0" borderId="32" xfId="0" applyFont="1" applyBorder="1" applyAlignment="1" applyProtection="1">
      <alignment horizontal="left" vertical="center"/>
      <protection hidden="1"/>
    </xf>
    <xf numFmtId="0" fontId="19" fillId="0" borderId="33" xfId="0" applyFont="1" applyBorder="1" applyAlignment="1" applyProtection="1">
      <alignment horizontal="left" vertical="center"/>
      <protection hidden="1"/>
    </xf>
    <xf numFmtId="0" fontId="11" fillId="0" borderId="34" xfId="0" applyFont="1" applyBorder="1" applyAlignment="1" applyProtection="1">
      <alignment horizontal="center" vertical="center" wrapText="1"/>
      <protection hidden="1"/>
    </xf>
    <xf numFmtId="0" fontId="68" fillId="0" borderId="41" xfId="0" applyFont="1" applyBorder="1" applyAlignment="1" applyProtection="1">
      <alignment horizontal="center" vertical="center" wrapText="1"/>
      <protection hidden="1"/>
    </xf>
    <xf numFmtId="0" fontId="11" fillId="0" borderId="35" xfId="0" applyFont="1" applyBorder="1" applyAlignment="1" applyProtection="1">
      <alignment horizontal="center" vertical="center"/>
      <protection hidden="1"/>
    </xf>
    <xf numFmtId="0" fontId="68" fillId="0" borderId="42" xfId="0" applyFont="1" applyBorder="1" applyAlignment="1" applyProtection="1">
      <alignment horizontal="center" vertical="center"/>
      <protection hidden="1"/>
    </xf>
    <xf numFmtId="0" fontId="11" fillId="0" borderId="36" xfId="0" applyFont="1" applyBorder="1" applyAlignment="1" applyProtection="1">
      <alignment horizontal="center" vertical="center" wrapText="1"/>
      <protection hidden="1"/>
    </xf>
    <xf numFmtId="0" fontId="11" fillId="0" borderId="43" xfId="0" applyFont="1" applyBorder="1" applyAlignment="1" applyProtection="1">
      <alignment horizontal="center" vertical="center"/>
      <protection hidden="1"/>
    </xf>
    <xf numFmtId="0" fontId="12" fillId="20" borderId="16" xfId="0" applyFont="1" applyFill="1" applyBorder="1" applyAlignment="1" applyProtection="1">
      <alignment horizontal="center" vertical="center" wrapText="1"/>
      <protection hidden="1"/>
    </xf>
    <xf numFmtId="0" fontId="12" fillId="20" borderId="17" xfId="0" applyFont="1" applyFill="1" applyBorder="1" applyAlignment="1" applyProtection="1">
      <alignment horizontal="center" vertical="center" wrapText="1"/>
      <protection hidden="1"/>
    </xf>
    <xf numFmtId="0" fontId="20" fillId="20" borderId="17" xfId="0" applyFont="1" applyFill="1" applyBorder="1" applyAlignment="1" applyProtection="1">
      <alignment horizontal="center" vertical="center"/>
      <protection hidden="1"/>
    </xf>
    <xf numFmtId="0" fontId="20" fillId="20" borderId="37" xfId="0" applyFont="1" applyFill="1" applyBorder="1" applyAlignment="1" applyProtection="1">
      <alignment horizontal="center" vertical="center"/>
      <protection hidden="1"/>
    </xf>
    <xf numFmtId="0" fontId="12" fillId="9" borderId="38" xfId="0" applyFont="1" applyFill="1" applyBorder="1" applyAlignment="1" applyProtection="1">
      <alignment horizontal="center" vertical="center"/>
      <protection hidden="1"/>
    </xf>
    <xf numFmtId="0" fontId="12" fillId="9" borderId="17" xfId="0" applyFont="1" applyFill="1" applyBorder="1" applyAlignment="1" applyProtection="1">
      <alignment horizontal="center" vertical="center"/>
      <protection hidden="1"/>
    </xf>
    <xf numFmtId="0" fontId="12" fillId="9" borderId="37" xfId="0" applyFont="1" applyFill="1" applyBorder="1" applyAlignment="1" applyProtection="1">
      <alignment horizontal="center" vertical="center"/>
      <protection hidden="1"/>
    </xf>
    <xf numFmtId="0" fontId="12" fillId="10" borderId="39" xfId="0" applyFont="1" applyFill="1" applyBorder="1" applyAlignment="1" applyProtection="1">
      <alignment horizontal="center" vertical="center"/>
      <protection hidden="1"/>
    </xf>
    <xf numFmtId="0" fontId="12" fillId="10" borderId="40" xfId="0" applyFont="1" applyFill="1" applyBorder="1" applyAlignment="1" applyProtection="1">
      <alignment horizontal="center" vertical="center"/>
      <protection hidden="1"/>
    </xf>
    <xf numFmtId="0" fontId="6" fillId="0" borderId="36" xfId="0" applyFont="1" applyBorder="1" applyAlignment="1" applyProtection="1">
      <alignment horizontal="center" vertical="center"/>
      <protection hidden="1"/>
    </xf>
    <xf numFmtId="0" fontId="6" fillId="0" borderId="43" xfId="0" applyFont="1" applyBorder="1" applyAlignment="1" applyProtection="1">
      <alignment horizontal="center" vertical="center"/>
      <protection hidden="1"/>
    </xf>
    <xf numFmtId="3" fontId="13" fillId="12" borderId="34" xfId="3" applyNumberFormat="1" applyFont="1" applyFill="1" applyBorder="1" applyAlignment="1" applyProtection="1">
      <alignment horizontal="center" vertical="top"/>
      <protection locked="0"/>
    </xf>
    <xf numFmtId="3" fontId="13" fillId="12" borderId="41" xfId="3" applyNumberFormat="1" applyFont="1" applyFill="1" applyBorder="1" applyAlignment="1" applyProtection="1">
      <alignment horizontal="center" vertical="top"/>
      <protection locked="0"/>
    </xf>
    <xf numFmtId="3" fontId="13" fillId="12" borderId="130" xfId="3" applyNumberFormat="1" applyFont="1" applyFill="1" applyBorder="1" applyAlignment="1" applyProtection="1">
      <alignment horizontal="center" vertical="top"/>
      <protection locked="0"/>
    </xf>
    <xf numFmtId="164" fontId="13" fillId="12" borderId="36" xfId="3" applyNumberFormat="1" applyFont="1" applyFill="1" applyBorder="1" applyAlignment="1" applyProtection="1">
      <alignment horizontal="center" vertical="top"/>
      <protection locked="0"/>
    </xf>
    <xf numFmtId="164" fontId="13" fillId="12" borderId="43" xfId="3" applyNumberFormat="1" applyFont="1" applyFill="1" applyBorder="1" applyAlignment="1" applyProtection="1">
      <alignment horizontal="center" vertical="top"/>
      <protection locked="0"/>
    </xf>
    <xf numFmtId="164" fontId="13" fillId="12" borderId="131" xfId="3" applyNumberFormat="1" applyFont="1" applyFill="1" applyBorder="1" applyAlignment="1" applyProtection="1">
      <alignment horizontal="center" vertical="top"/>
      <protection locked="0"/>
    </xf>
    <xf numFmtId="44" fontId="64" fillId="17" borderId="21" xfId="1" applyFont="1" applyFill="1" applyBorder="1" applyAlignment="1">
      <alignment horizontal="center"/>
    </xf>
    <xf numFmtId="14" fontId="47" fillId="29" borderId="16" xfId="0" applyNumberFormat="1" applyFont="1" applyFill="1" applyBorder="1" applyAlignment="1" applyProtection="1">
      <alignment horizontal="center"/>
      <protection locked="0"/>
    </xf>
    <xf numFmtId="14" fontId="47" fillId="29" borderId="17" xfId="0" applyNumberFormat="1" applyFont="1" applyFill="1" applyBorder="1" applyAlignment="1" applyProtection="1">
      <alignment horizontal="center"/>
      <protection locked="0"/>
    </xf>
    <xf numFmtId="0" fontId="61" fillId="22" borderId="21" xfId="0" applyFont="1" applyFill="1" applyBorder="1" applyAlignment="1" applyProtection="1">
      <alignment horizontal="center" vertical="center" wrapText="1"/>
      <protection hidden="1"/>
    </xf>
    <xf numFmtId="44" fontId="61" fillId="17" borderId="21" xfId="1" applyFont="1" applyFill="1" applyBorder="1" applyAlignment="1">
      <alignment horizontal="center" vertical="center"/>
    </xf>
    <xf numFmtId="44" fontId="65" fillId="7" borderId="21" xfId="1" applyFont="1" applyFill="1" applyBorder="1" applyAlignment="1">
      <alignment horizontal="center" vertical="center"/>
    </xf>
    <xf numFmtId="0" fontId="23" fillId="25" borderId="7" xfId="0" applyFont="1" applyFill="1" applyBorder="1" applyAlignment="1" applyProtection="1">
      <alignment horizontal="center" vertical="center"/>
      <protection hidden="1"/>
    </xf>
    <xf numFmtId="0" fontId="23" fillId="25" borderId="0" xfId="0" applyFont="1" applyFill="1" applyAlignment="1" applyProtection="1">
      <alignment horizontal="center" vertical="center"/>
      <protection hidden="1"/>
    </xf>
    <xf numFmtId="166" fontId="22" fillId="17" borderId="122" xfId="0" applyNumberFormat="1" applyFont="1" applyFill="1" applyBorder="1" applyAlignment="1">
      <alignment horizontal="center" vertical="center" wrapText="1"/>
    </xf>
    <xf numFmtId="166" fontId="22" fillId="17" borderId="123" xfId="0" applyNumberFormat="1" applyFont="1" applyFill="1" applyBorder="1" applyAlignment="1">
      <alignment horizontal="center" vertical="center" wrapText="1"/>
    </xf>
    <xf numFmtId="167" fontId="61" fillId="15" borderId="92" xfId="0" applyNumberFormat="1" applyFont="1" applyFill="1" applyBorder="1" applyAlignment="1" applyProtection="1">
      <alignment horizontal="center" vertical="center" wrapText="1"/>
      <protection hidden="1"/>
    </xf>
    <xf numFmtId="167" fontId="61" fillId="15" borderId="96" xfId="0" applyNumberFormat="1" applyFont="1" applyFill="1" applyBorder="1" applyAlignment="1" applyProtection="1">
      <alignment horizontal="center" vertical="center" wrapText="1"/>
      <protection hidden="1"/>
    </xf>
    <xf numFmtId="166" fontId="61" fillId="15" borderId="14" xfId="0" applyNumberFormat="1" applyFont="1" applyFill="1" applyBorder="1" applyAlignment="1" applyProtection="1">
      <alignment horizontal="center" vertical="center"/>
      <protection hidden="1"/>
    </xf>
    <xf numFmtId="0" fontId="61" fillId="15" borderId="93" xfId="0" applyFont="1" applyFill="1" applyBorder="1" applyAlignment="1" applyProtection="1">
      <alignment horizontal="center" vertical="center" wrapText="1"/>
      <protection hidden="1"/>
    </xf>
    <xf numFmtId="0" fontId="61" fillId="15" borderId="15" xfId="0" applyFont="1" applyFill="1" applyBorder="1" applyAlignment="1" applyProtection="1">
      <alignment horizontal="center" vertical="center"/>
      <protection hidden="1"/>
    </xf>
    <xf numFmtId="0" fontId="61" fillId="15" borderId="26" xfId="0" applyFont="1" applyFill="1" applyBorder="1" applyAlignment="1" applyProtection="1">
      <alignment horizontal="center" vertical="center"/>
      <protection hidden="1"/>
    </xf>
    <xf numFmtId="166" fontId="19" fillId="17" borderId="25" xfId="0" applyNumberFormat="1" applyFont="1" applyFill="1" applyBorder="1" applyAlignment="1">
      <alignment horizontal="center"/>
    </xf>
    <xf numFmtId="166" fontId="19" fillId="17" borderId="128" xfId="0" applyNumberFormat="1" applyFont="1" applyFill="1" applyBorder="1" applyAlignment="1">
      <alignment horizontal="center"/>
    </xf>
    <xf numFmtId="49" fontId="47" fillId="14" borderId="121" xfId="0" applyNumberFormat="1" applyFont="1" applyFill="1" applyBorder="1" applyAlignment="1" applyProtection="1">
      <alignment horizontal="center"/>
      <protection hidden="1"/>
    </xf>
    <xf numFmtId="49" fontId="47" fillId="14" borderId="106" xfId="0" applyNumberFormat="1" applyFont="1" applyFill="1" applyBorder="1" applyAlignment="1" applyProtection="1">
      <alignment horizontal="center"/>
      <protection hidden="1"/>
    </xf>
    <xf numFmtId="49" fontId="47" fillId="14" borderId="112" xfId="0" applyNumberFormat="1" applyFont="1" applyFill="1" applyBorder="1" applyAlignment="1" applyProtection="1">
      <alignment horizontal="center"/>
      <protection hidden="1"/>
    </xf>
    <xf numFmtId="49" fontId="47" fillId="14" borderId="126" xfId="0" applyNumberFormat="1" applyFont="1" applyFill="1" applyBorder="1" applyAlignment="1" applyProtection="1">
      <alignment horizontal="center"/>
      <protection hidden="1"/>
    </xf>
    <xf numFmtId="49" fontId="47" fillId="14" borderId="0" xfId="0" applyNumberFormat="1" applyFont="1" applyFill="1" applyAlignment="1" applyProtection="1">
      <alignment horizontal="center"/>
      <protection hidden="1"/>
    </xf>
    <xf numFmtId="49" fontId="47" fillId="14" borderId="8" xfId="0" applyNumberFormat="1" applyFont="1" applyFill="1" applyBorder="1" applyAlignment="1" applyProtection="1">
      <alignment horizontal="center"/>
      <protection hidden="1"/>
    </xf>
    <xf numFmtId="49" fontId="47" fillId="14" borderId="129" xfId="0" applyNumberFormat="1" applyFont="1" applyFill="1" applyBorder="1" applyAlignment="1" applyProtection="1">
      <alignment horizontal="center"/>
      <protection hidden="1"/>
    </xf>
    <xf numFmtId="49" fontId="47" fillId="14" borderId="1" xfId="0" applyNumberFormat="1" applyFont="1" applyFill="1" applyBorder="1" applyAlignment="1" applyProtection="1">
      <alignment horizontal="center"/>
      <protection hidden="1"/>
    </xf>
    <xf numFmtId="49" fontId="47" fillId="14" borderId="12" xfId="0" applyNumberFormat="1" applyFont="1" applyFill="1" applyBorder="1" applyAlignment="1" applyProtection="1">
      <alignment horizontal="center"/>
      <protection hidden="1"/>
    </xf>
    <xf numFmtId="166" fontId="22" fillId="17" borderId="122" xfId="0" applyNumberFormat="1" applyFont="1" applyFill="1" applyBorder="1" applyAlignment="1">
      <alignment horizontal="center" wrapText="1"/>
    </xf>
    <xf numFmtId="166" fontId="22" fillId="17" borderId="123" xfId="0" applyNumberFormat="1" applyFont="1" applyFill="1" applyBorder="1" applyAlignment="1">
      <alignment horizontal="center" wrapText="1"/>
    </xf>
    <xf numFmtId="0" fontId="22" fillId="0" borderId="78" xfId="0" applyFont="1" applyBorder="1" applyProtection="1">
      <protection hidden="1"/>
    </xf>
    <xf numFmtId="0" fontId="22" fillId="0" borderId="17" xfId="0" applyFont="1" applyBorder="1" applyProtection="1">
      <protection hidden="1"/>
    </xf>
    <xf numFmtId="0" fontId="22" fillId="0" borderId="98" xfId="0" applyFont="1" applyBorder="1" applyProtection="1">
      <protection hidden="1"/>
    </xf>
    <xf numFmtId="0" fontId="47" fillId="15" borderId="90" xfId="0" applyFont="1" applyFill="1" applyBorder="1" applyAlignment="1" applyProtection="1">
      <alignment horizontal="center" vertical="center"/>
      <protection hidden="1"/>
    </xf>
    <xf numFmtId="0" fontId="47" fillId="15" borderId="84" xfId="0" applyFont="1" applyFill="1" applyBorder="1" applyAlignment="1" applyProtection="1">
      <alignment horizontal="center" vertical="center"/>
      <protection hidden="1"/>
    </xf>
    <xf numFmtId="0" fontId="61" fillId="15" borderId="91" xfId="0" applyFont="1" applyFill="1" applyBorder="1" applyAlignment="1" applyProtection="1">
      <alignment horizontal="center" vertical="center" wrapText="1"/>
      <protection hidden="1"/>
    </xf>
    <xf numFmtId="0" fontId="61" fillId="15" borderId="44" xfId="0" applyFont="1" applyFill="1" applyBorder="1" applyAlignment="1" applyProtection="1">
      <alignment horizontal="center" vertical="center"/>
      <protection hidden="1"/>
    </xf>
    <xf numFmtId="0" fontId="61" fillId="15" borderId="23" xfId="0" applyFont="1" applyFill="1" applyBorder="1" applyAlignment="1" applyProtection="1">
      <alignment horizontal="center" vertical="center" wrapText="1"/>
      <protection hidden="1"/>
    </xf>
    <xf numFmtId="0" fontId="61" fillId="15" borderId="24" xfId="0" applyFont="1" applyFill="1" applyBorder="1" applyAlignment="1" applyProtection="1">
      <alignment horizontal="center" vertical="center" wrapText="1"/>
      <protection hidden="1"/>
    </xf>
    <xf numFmtId="0" fontId="61" fillId="15" borderId="28" xfId="0" applyFont="1" applyFill="1" applyBorder="1" applyAlignment="1" applyProtection="1">
      <alignment horizontal="center" vertical="center" wrapText="1"/>
      <protection hidden="1"/>
    </xf>
    <xf numFmtId="0" fontId="61" fillId="15" borderId="16" xfId="0" applyFont="1" applyFill="1" applyBorder="1" applyAlignment="1" applyProtection="1">
      <alignment horizontal="center" vertical="center"/>
      <protection hidden="1"/>
    </xf>
    <xf numFmtId="0" fontId="61" fillId="15" borderId="17" xfId="0" applyFont="1" applyFill="1" applyBorder="1" applyAlignment="1" applyProtection="1">
      <alignment horizontal="center" vertical="center"/>
      <protection hidden="1"/>
    </xf>
    <xf numFmtId="0" fontId="61" fillId="15" borderId="18" xfId="0" applyFont="1" applyFill="1" applyBorder="1" applyAlignment="1" applyProtection="1">
      <alignment horizontal="center" vertical="center"/>
      <protection hidden="1"/>
    </xf>
    <xf numFmtId="0" fontId="22" fillId="7" borderId="78" xfId="0" applyFont="1" applyFill="1" applyBorder="1" applyProtection="1">
      <protection hidden="1"/>
    </xf>
    <xf numFmtId="0" fontId="22" fillId="7" borderId="17" xfId="0" applyFont="1" applyFill="1" applyBorder="1" applyProtection="1">
      <protection hidden="1"/>
    </xf>
    <xf numFmtId="0" fontId="22" fillId="7" borderId="98" xfId="0" applyFont="1" applyFill="1" applyBorder="1" applyProtection="1">
      <protection hidden="1"/>
    </xf>
    <xf numFmtId="0" fontId="47" fillId="22" borderId="3" xfId="0" applyFont="1" applyFill="1" applyBorder="1" applyAlignment="1" applyProtection="1">
      <alignment horizontal="center"/>
      <protection hidden="1"/>
    </xf>
    <xf numFmtId="0" fontId="47" fillId="22" borderId="4" xfId="0" applyFont="1" applyFill="1" applyBorder="1" applyAlignment="1" applyProtection="1">
      <alignment horizontal="center"/>
      <protection hidden="1"/>
    </xf>
    <xf numFmtId="0" fontId="47" fillId="22" borderId="5" xfId="0" applyFont="1" applyFill="1" applyBorder="1" applyAlignment="1" applyProtection="1">
      <alignment horizontal="center"/>
      <protection hidden="1"/>
    </xf>
    <xf numFmtId="0" fontId="61" fillId="15" borderId="16" xfId="0" applyFont="1" applyFill="1" applyBorder="1" applyAlignment="1" applyProtection="1">
      <alignment horizontal="center" vertical="center" wrapText="1"/>
      <protection hidden="1"/>
    </xf>
    <xf numFmtId="0" fontId="23" fillId="25" borderId="7" xfId="0" applyFont="1" applyFill="1" applyBorder="1" applyAlignment="1" applyProtection="1">
      <alignment horizontal="center" vertical="center" wrapText="1"/>
      <protection hidden="1"/>
    </xf>
    <xf numFmtId="0" fontId="23" fillId="25" borderId="0" xfId="0" applyFont="1" applyFill="1" applyAlignment="1" applyProtection="1">
      <alignment horizontal="center" vertical="center" wrapText="1"/>
      <protection hidden="1"/>
    </xf>
    <xf numFmtId="0" fontId="47" fillId="22" borderId="21" xfId="0" applyFont="1" applyFill="1" applyBorder="1" applyAlignment="1" applyProtection="1">
      <alignment horizontal="center"/>
      <protection hidden="1"/>
    </xf>
    <xf numFmtId="0" fontId="61" fillId="22" borderId="21" xfId="0" applyFont="1" applyFill="1" applyBorder="1" applyAlignment="1" applyProtection="1">
      <alignment horizontal="center"/>
      <protection hidden="1"/>
    </xf>
    <xf numFmtId="0" fontId="47" fillId="22" borderId="21" xfId="0" applyFont="1" applyFill="1" applyBorder="1" applyAlignment="1" applyProtection="1">
      <alignment horizontal="center" vertical="center"/>
      <protection hidden="1"/>
    </xf>
    <xf numFmtId="166" fontId="22" fillId="17" borderId="132" xfId="0" applyNumberFormat="1" applyFont="1" applyFill="1" applyBorder="1" applyAlignment="1">
      <alignment horizontal="center" vertical="center" wrapText="1"/>
    </xf>
    <xf numFmtId="166" fontId="22" fillId="17" borderId="124" xfId="0" applyNumberFormat="1" applyFont="1" applyFill="1" applyBorder="1" applyAlignment="1">
      <alignment horizontal="center" vertical="center" wrapText="1"/>
    </xf>
    <xf numFmtId="166" fontId="19" fillId="17" borderId="133" xfId="0" applyNumberFormat="1" applyFont="1" applyFill="1" applyBorder="1" applyAlignment="1">
      <alignment horizontal="center"/>
    </xf>
    <xf numFmtId="166" fontId="19" fillId="17" borderId="134" xfId="0" applyNumberFormat="1" applyFont="1" applyFill="1" applyBorder="1" applyAlignment="1">
      <alignment horizontal="center"/>
    </xf>
    <xf numFmtId="0" fontId="22" fillId="0" borderId="78" xfId="0" applyFont="1" applyBorder="1" applyAlignment="1" applyProtection="1">
      <alignment wrapText="1"/>
      <protection hidden="1"/>
    </xf>
    <xf numFmtId="166" fontId="19" fillId="17" borderId="79" xfId="0" applyNumberFormat="1" applyFont="1" applyFill="1" applyBorder="1" applyAlignment="1">
      <alignment horizontal="center"/>
    </xf>
    <xf numFmtId="166" fontId="19" fillId="17" borderId="30" xfId="0" applyNumberFormat="1" applyFont="1" applyFill="1" applyBorder="1" applyAlignment="1">
      <alignment horizontal="center"/>
    </xf>
    <xf numFmtId="166" fontId="19" fillId="17" borderId="127" xfId="0" applyNumberFormat="1" applyFont="1" applyFill="1" applyBorder="1" applyAlignment="1">
      <alignment horizontal="center"/>
    </xf>
    <xf numFmtId="166" fontId="19" fillId="17" borderId="57" xfId="0" applyNumberFormat="1" applyFont="1" applyFill="1" applyBorder="1" applyAlignment="1">
      <alignment horizontal="center"/>
    </xf>
    <xf numFmtId="0" fontId="22" fillId="7" borderId="16" xfId="0" applyFont="1" applyFill="1" applyBorder="1" applyAlignment="1" applyProtection="1">
      <alignment horizontal="center" vertical="center" wrapText="1"/>
      <protection locked="0"/>
    </xf>
    <xf numFmtId="0" fontId="22" fillId="7" borderId="17" xfId="0" applyFont="1" applyFill="1" applyBorder="1" applyAlignment="1" applyProtection="1">
      <alignment horizontal="center" vertical="center" wrapText="1"/>
      <protection locked="0"/>
    </xf>
    <xf numFmtId="0" fontId="22" fillId="7" borderId="18" xfId="0" applyFont="1" applyFill="1" applyBorder="1" applyAlignment="1" applyProtection="1">
      <alignment horizontal="center" vertical="center" wrapText="1"/>
      <protection locked="0"/>
    </xf>
    <xf numFmtId="166" fontId="22" fillId="17" borderId="106" xfId="0" applyNumberFormat="1" applyFont="1" applyFill="1" applyBorder="1" applyAlignment="1">
      <alignment horizontal="center" vertical="center"/>
    </xf>
    <xf numFmtId="166" fontId="22" fillId="17" borderId="125" xfId="0" applyNumberFormat="1" applyFont="1" applyFill="1" applyBorder="1" applyAlignment="1">
      <alignment horizontal="center" vertical="center"/>
    </xf>
    <xf numFmtId="0" fontId="21" fillId="17" borderId="115" xfId="0" applyFont="1" applyFill="1" applyBorder="1" applyAlignment="1">
      <alignment horizontal="right"/>
    </xf>
    <xf numFmtId="0" fontId="21" fillId="17" borderId="116" xfId="0" applyFont="1" applyFill="1" applyBorder="1" applyAlignment="1">
      <alignment horizontal="right"/>
    </xf>
    <xf numFmtId="0" fontId="21" fillId="17" borderId="117" xfId="0" applyFont="1" applyFill="1" applyBorder="1" applyAlignment="1">
      <alignment horizontal="right"/>
    </xf>
    <xf numFmtId="0" fontId="23" fillId="25" borderId="3" xfId="0" applyFont="1" applyFill="1" applyBorder="1" applyAlignment="1" applyProtection="1">
      <alignment horizontal="center" vertical="center"/>
      <protection hidden="1"/>
    </xf>
    <xf numFmtId="0" fontId="23" fillId="25" borderId="4" xfId="0" applyFont="1" applyFill="1" applyBorder="1" applyAlignment="1" applyProtection="1">
      <alignment horizontal="center" vertical="center"/>
      <protection hidden="1"/>
    </xf>
    <xf numFmtId="0" fontId="23" fillId="25" borderId="87" xfId="0" applyFont="1" applyFill="1" applyBorder="1" applyAlignment="1" applyProtection="1">
      <alignment horizontal="center" vertical="center"/>
      <protection hidden="1"/>
    </xf>
    <xf numFmtId="0" fontId="23" fillId="25" borderId="5" xfId="0" applyFont="1" applyFill="1" applyBorder="1" applyAlignment="1" applyProtection="1">
      <alignment horizontal="center" vertical="center"/>
      <protection hidden="1"/>
    </xf>
    <xf numFmtId="0" fontId="61" fillId="0" borderId="94" xfId="0" applyFont="1" applyBorder="1" applyAlignment="1" applyProtection="1">
      <alignment horizontal="center" vertical="center" wrapText="1"/>
      <protection hidden="1"/>
    </xf>
    <xf numFmtId="0" fontId="61" fillId="0" borderId="85" xfId="0" applyFont="1" applyBorder="1" applyAlignment="1" applyProtection="1">
      <alignment horizontal="center" vertical="center" wrapText="1"/>
      <protection hidden="1"/>
    </xf>
    <xf numFmtId="0" fontId="0" fillId="12" borderId="0" xfId="0" applyFill="1" applyAlignment="1">
      <alignment horizontal="center"/>
    </xf>
    <xf numFmtId="0" fontId="39" fillId="7" borderId="24" xfId="0" applyFont="1" applyFill="1" applyBorder="1" applyAlignment="1">
      <alignment horizontal="center"/>
    </xf>
    <xf numFmtId="0" fontId="0" fillId="12" borderId="24" xfId="0" applyFill="1" applyBorder="1" applyAlignment="1">
      <alignment horizontal="center" vertical="center"/>
    </xf>
    <xf numFmtId="0" fontId="2" fillId="7" borderId="13" xfId="0" applyFont="1" applyFill="1" applyBorder="1" applyAlignment="1">
      <alignment horizontal="left"/>
    </xf>
    <xf numFmtId="0" fontId="2" fillId="7" borderId="14" xfId="0" applyFont="1" applyFill="1" applyBorder="1" applyAlignment="1">
      <alignment horizontal="left"/>
    </xf>
    <xf numFmtId="0" fontId="0" fillId="0" borderId="14" xfId="0" applyBorder="1"/>
    <xf numFmtId="0" fontId="0" fillId="0" borderId="9" xfId="0" applyBorder="1"/>
    <xf numFmtId="0" fontId="0" fillId="12" borderId="7" xfId="0" applyFill="1" applyBorder="1" applyAlignment="1">
      <alignment horizontal="left"/>
    </xf>
    <xf numFmtId="0" fontId="0" fillId="12" borderId="0" xfId="0" applyFill="1" applyAlignment="1">
      <alignment horizontal="left"/>
    </xf>
    <xf numFmtId="0" fontId="0" fillId="0" borderId="0" xfId="0"/>
    <xf numFmtId="0" fontId="0" fillId="0" borderId="8" xfId="0" applyBorder="1"/>
    <xf numFmtId="0" fontId="0" fillId="13" borderId="11" xfId="0" applyFill="1" applyBorder="1" applyAlignment="1">
      <alignment horizontal="left"/>
    </xf>
    <xf numFmtId="0" fontId="0" fillId="13" borderId="1" xfId="0" applyFill="1" applyBorder="1" applyAlignment="1">
      <alignment horizontal="left"/>
    </xf>
    <xf numFmtId="0" fontId="0" fillId="0" borderId="1" xfId="0" applyBorder="1"/>
    <xf numFmtId="0" fontId="0" fillId="0" borderId="12" xfId="0" applyBorder="1"/>
    <xf numFmtId="0" fontId="24" fillId="7" borderId="7" xfId="0" applyFont="1" applyFill="1" applyBorder="1" applyAlignment="1">
      <alignment horizontal="left" vertical="top" wrapText="1"/>
    </xf>
    <xf numFmtId="0" fontId="24" fillId="7" borderId="0" xfId="0" applyFont="1" applyFill="1" applyAlignment="1">
      <alignment horizontal="left" vertical="top" wrapText="1"/>
    </xf>
    <xf numFmtId="0" fontId="24" fillId="7" borderId="8" xfId="0" applyFont="1" applyFill="1" applyBorder="1" applyAlignment="1">
      <alignment horizontal="left" vertical="top" wrapText="1"/>
    </xf>
    <xf numFmtId="0" fontId="77" fillId="0" borderId="13" xfId="0" applyFont="1" applyBorder="1" applyAlignment="1">
      <alignment horizontal="center"/>
    </xf>
    <xf numFmtId="0" fontId="77" fillId="0" borderId="14" xfId="0" applyFont="1" applyBorder="1" applyAlignment="1">
      <alignment horizontal="center"/>
    </xf>
    <xf numFmtId="0" fontId="77" fillId="0" borderId="9" xfId="0" applyFont="1" applyBorder="1" applyAlignment="1">
      <alignment horizontal="center"/>
    </xf>
    <xf numFmtId="0" fontId="77" fillId="0" borderId="11" xfId="0" applyFont="1" applyBorder="1" applyAlignment="1">
      <alignment horizontal="center"/>
    </xf>
    <xf numFmtId="0" fontId="77" fillId="0" borderId="1" xfId="0" applyFont="1" applyBorder="1" applyAlignment="1">
      <alignment horizontal="center"/>
    </xf>
    <xf numFmtId="0" fontId="77" fillId="0" borderId="12" xfId="0" applyFont="1" applyBorder="1" applyAlignment="1">
      <alignment horizontal="center"/>
    </xf>
    <xf numFmtId="168" fontId="24" fillId="12" borderId="24" xfId="0" applyNumberFormat="1" applyFont="1" applyFill="1" applyBorder="1" applyAlignment="1">
      <alignment horizontal="center" vertical="center"/>
    </xf>
    <xf numFmtId="0" fontId="24" fillId="12" borderId="0" xfId="0" applyFont="1" applyFill="1" applyAlignment="1">
      <alignment horizontal="left"/>
    </xf>
    <xf numFmtId="0" fontId="24" fillId="12" borderId="0" xfId="0" applyFont="1" applyFill="1" applyAlignment="1">
      <alignment horizontal="center"/>
    </xf>
    <xf numFmtId="0" fontId="34" fillId="16" borderId="68" xfId="0" applyFont="1" applyFill="1" applyBorder="1" applyAlignment="1" applyProtection="1">
      <alignment horizontal="left" vertical="center"/>
      <protection locked="0"/>
    </xf>
    <xf numFmtId="0" fontId="34" fillId="16" borderId="24" xfId="0" applyFont="1" applyFill="1" applyBorder="1" applyAlignment="1" applyProtection="1">
      <alignment horizontal="left" vertical="center"/>
      <protection locked="0"/>
    </xf>
    <xf numFmtId="0" fontId="34" fillId="16" borderId="58" xfId="0" applyFont="1" applyFill="1" applyBorder="1" applyAlignment="1" applyProtection="1">
      <alignment horizontal="left" vertical="center"/>
      <protection locked="0"/>
    </xf>
    <xf numFmtId="0" fontId="31" fillId="15" borderId="62" xfId="0" applyFont="1" applyFill="1" applyBorder="1" applyAlignment="1">
      <alignment horizontal="center" vertical="center"/>
    </xf>
    <xf numFmtId="0" fontId="31" fillId="15" borderId="15" xfId="0" applyFont="1" applyFill="1" applyBorder="1" applyAlignment="1">
      <alignment horizontal="center" vertical="center"/>
    </xf>
    <xf numFmtId="0" fontId="31" fillId="15" borderId="61" xfId="0" applyFont="1" applyFill="1" applyBorder="1" applyAlignment="1">
      <alignment horizontal="center" vertical="center"/>
    </xf>
    <xf numFmtId="0" fontId="30" fillId="2" borderId="0" xfId="0" applyFont="1" applyFill="1" applyAlignment="1" applyProtection="1">
      <alignment horizontal="center" vertical="center"/>
      <protection locked="0"/>
    </xf>
    <xf numFmtId="0" fontId="30" fillId="2" borderId="8" xfId="0" applyFont="1" applyFill="1" applyBorder="1" applyAlignment="1" applyProtection="1">
      <alignment horizontal="center" vertical="center"/>
      <protection locked="0"/>
    </xf>
    <xf numFmtId="0" fontId="30" fillId="2" borderId="24" xfId="0" applyFont="1" applyFill="1" applyBorder="1" applyAlignment="1" applyProtection="1">
      <alignment horizontal="center" vertical="center"/>
      <protection locked="0"/>
    </xf>
    <xf numFmtId="0" fontId="30" fillId="2" borderId="58" xfId="0" applyFont="1" applyFill="1" applyBorder="1" applyAlignment="1" applyProtection="1">
      <alignment horizontal="center" vertical="center"/>
      <protection locked="0"/>
    </xf>
    <xf numFmtId="0" fontId="32" fillId="2" borderId="60" xfId="0" applyFont="1" applyFill="1" applyBorder="1" applyAlignment="1" applyProtection="1">
      <alignment horizontal="center" vertical="center"/>
      <protection locked="0"/>
    </xf>
    <xf numFmtId="0" fontId="32" fillId="2" borderId="25" xfId="0" applyFont="1" applyFill="1" applyBorder="1" applyAlignment="1" applyProtection="1">
      <alignment horizontal="center" vertical="center"/>
      <protection locked="0"/>
    </xf>
    <xf numFmtId="0" fontId="32" fillId="2" borderId="59" xfId="0" applyFont="1" applyFill="1" applyBorder="1" applyAlignment="1" applyProtection="1">
      <alignment horizontal="center" vertical="center"/>
      <protection locked="0"/>
    </xf>
    <xf numFmtId="0" fontId="0" fillId="0" borderId="2" xfId="0" applyBorder="1" applyAlignment="1">
      <alignment horizontal="center" vertical="center"/>
    </xf>
    <xf numFmtId="0" fontId="0" fillId="0" borderId="10" xfId="0" applyBorder="1" applyAlignment="1">
      <alignment horizontal="center" vertical="center"/>
    </xf>
    <xf numFmtId="0" fontId="33" fillId="15" borderId="2" xfId="0" applyFont="1" applyFill="1" applyBorder="1" applyAlignment="1">
      <alignment horizontal="center" vertical="center" wrapText="1"/>
    </xf>
    <xf numFmtId="0" fontId="33" fillId="15" borderId="63" xfId="0" applyFont="1" applyFill="1" applyBorder="1" applyAlignment="1">
      <alignment horizontal="center" vertical="center" wrapText="1"/>
    </xf>
    <xf numFmtId="0" fontId="31" fillId="12" borderId="15" xfId="0" applyFont="1" applyFill="1" applyBorder="1" applyAlignment="1">
      <alignment horizontal="center" vertical="center"/>
    </xf>
    <xf numFmtId="0" fontId="31" fillId="12" borderId="61" xfId="0" applyFont="1" applyFill="1" applyBorder="1" applyAlignment="1">
      <alignment horizontal="center" vertical="center"/>
    </xf>
    <xf numFmtId="0" fontId="37" fillId="0" borderId="16" xfId="0" applyFont="1" applyBorder="1" applyAlignment="1">
      <alignment horizontal="left"/>
    </xf>
    <xf numFmtId="0" fontId="37" fillId="0" borderId="17" xfId="0" applyFont="1" applyBorder="1" applyAlignment="1">
      <alignment horizontal="left"/>
    </xf>
    <xf numFmtId="0" fontId="37" fillId="0" borderId="18" xfId="0" applyFont="1" applyBorder="1" applyAlignment="1">
      <alignment horizontal="left"/>
    </xf>
    <xf numFmtId="0" fontId="39" fillId="18" borderId="21" xfId="0" applyFont="1" applyFill="1" applyBorder="1" applyAlignment="1">
      <alignment horizontal="center" vertical="center"/>
    </xf>
    <xf numFmtId="0" fontId="40" fillId="14" borderId="44" xfId="0" applyFont="1" applyFill="1" applyBorder="1" applyAlignment="1">
      <alignment horizontal="left" vertical="center" wrapText="1"/>
    </xf>
    <xf numFmtId="0" fontId="37" fillId="0" borderId="0" xfId="0" applyFont="1" applyAlignment="1">
      <alignment horizontal="left" vertical="top" wrapText="1"/>
    </xf>
    <xf numFmtId="0" fontId="40" fillId="14" borderId="21" xfId="0" applyFont="1" applyFill="1" applyBorder="1" applyAlignment="1">
      <alignment horizontal="left" vertical="center" wrapText="1"/>
    </xf>
    <xf numFmtId="0" fontId="41" fillId="14" borderId="21" xfId="0" applyFont="1" applyFill="1" applyBorder="1" applyAlignment="1">
      <alignment horizontal="left" vertical="center" wrapText="1"/>
    </xf>
    <xf numFmtId="0" fontId="40" fillId="14" borderId="50" xfId="0" applyFont="1" applyFill="1" applyBorder="1" applyAlignment="1">
      <alignment horizontal="left" vertical="center" wrapText="1"/>
    </xf>
    <xf numFmtId="0" fontId="26" fillId="14" borderId="44" xfId="0" applyFont="1" applyFill="1" applyBorder="1" applyAlignment="1">
      <alignment horizontal="right" vertical="center" wrapText="1"/>
    </xf>
    <xf numFmtId="0" fontId="41" fillId="0" borderId="21" xfId="0" applyFont="1" applyBorder="1" applyAlignment="1" applyProtection="1">
      <alignment horizontal="left"/>
      <protection locked="0"/>
    </xf>
    <xf numFmtId="0" fontId="38" fillId="14" borderId="0" xfId="0" applyFont="1" applyFill="1" applyAlignment="1">
      <alignment horizontal="left" vertical="top" wrapText="1"/>
    </xf>
    <xf numFmtId="0" fontId="41" fillId="14" borderId="24" xfId="0" applyFont="1" applyFill="1" applyBorder="1" applyAlignment="1">
      <alignment horizontal="left" wrapText="1"/>
    </xf>
    <xf numFmtId="0" fontId="41" fillId="0" borderId="21" xfId="0" applyFont="1" applyBorder="1" applyAlignment="1" applyProtection="1">
      <alignment horizontal="left" vertical="top" wrapText="1"/>
      <protection locked="0"/>
    </xf>
    <xf numFmtId="0" fontId="18" fillId="0" borderId="0" xfId="0" applyFont="1" applyAlignment="1">
      <alignment horizontal="left" vertical="top" wrapText="1"/>
    </xf>
    <xf numFmtId="0" fontId="25" fillId="23" borderId="3" xfId="0" applyFont="1" applyFill="1" applyBorder="1" applyAlignment="1">
      <alignment horizontal="center" vertical="center" wrapText="1"/>
    </xf>
    <xf numFmtId="0" fontId="25" fillId="23" borderId="4" xfId="0" applyFont="1" applyFill="1" applyBorder="1" applyAlignment="1">
      <alignment horizontal="center" vertical="center" wrapText="1"/>
    </xf>
    <xf numFmtId="0" fontId="25" fillId="23" borderId="5" xfId="0" applyFont="1" applyFill="1" applyBorder="1" applyAlignment="1">
      <alignment horizontal="center" vertical="center" wrapText="1"/>
    </xf>
  </cellXfs>
  <cellStyles count="7">
    <cellStyle name="Lien hypertexte" xfId="2" builtinId="8"/>
    <cellStyle name="Milliers" xfId="6" builtinId="3"/>
    <cellStyle name="Monétaire" xfId="1" builtinId="4"/>
    <cellStyle name="Monétaire 2" xfId="3" xr:uid="{8883F8FB-F6A9-4EBC-9BA3-5ED0D1827332}"/>
    <cellStyle name="Normal" xfId="0" builtinId="0"/>
    <cellStyle name="Normal 2" xfId="4" xr:uid="{4A4B9586-72E4-4C65-8A34-83FE59D0D231}"/>
    <cellStyle name="Normal 2 2" xfId="5" xr:uid="{482EB847-768F-4F49-9963-41A432CE3C22}"/>
  </cellStyles>
  <dxfs count="23">
    <dxf>
      <fill>
        <patternFill>
          <bgColor theme="9" tint="0.79998168889431442"/>
        </patternFill>
      </fill>
    </dxf>
    <dxf>
      <fill>
        <patternFill>
          <bgColor indexed="26"/>
        </patternFill>
      </fill>
    </dxf>
    <dxf>
      <fill>
        <patternFill>
          <bgColor theme="9" tint="0.79998168889431442"/>
        </patternFill>
      </fill>
    </dxf>
    <dxf>
      <fill>
        <patternFill>
          <bgColor indexed="26"/>
        </patternFill>
      </fill>
    </dxf>
    <dxf>
      <fill>
        <patternFill>
          <bgColor indexed="26"/>
        </patternFill>
      </fill>
    </dxf>
    <dxf>
      <fill>
        <patternFill>
          <bgColor indexed="26"/>
        </patternFill>
      </fill>
    </dxf>
    <dxf>
      <fill>
        <patternFill>
          <bgColor theme="9" tint="0.79998168889431442"/>
        </patternFill>
      </fill>
    </dxf>
    <dxf>
      <fill>
        <patternFill>
          <bgColor indexed="26"/>
        </patternFill>
      </fill>
    </dxf>
    <dxf>
      <fill>
        <patternFill>
          <bgColor indexed="26"/>
        </patternFill>
      </fill>
    </dxf>
    <dxf>
      <fill>
        <patternFill>
          <bgColor indexed="26"/>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ont>
        <b val="0"/>
        <i val="0"/>
        <strike val="0"/>
        <condense val="0"/>
        <extend val="0"/>
        <outline val="0"/>
        <shadow val="0"/>
        <u val="none"/>
        <vertAlign val="baseline"/>
        <sz val="7"/>
        <color auto="1"/>
        <name val="Arial"/>
        <family val="2"/>
        <scheme val="none"/>
      </font>
      <fill>
        <patternFill patternType="solid">
          <fgColor indexed="64"/>
          <bgColor rgb="FF92D050"/>
        </patternFill>
      </fill>
      <alignment horizontal="center" vertical="center" textRotation="0" wrapText="1" indent="0" justifyLastLine="0" shrinkToFit="0" readingOrder="0"/>
      <protection locked="1" hidden="1"/>
    </dxf>
    <dxf>
      <font>
        <b val="0"/>
        <i val="0"/>
        <strike val="0"/>
        <condense val="0"/>
        <extend val="0"/>
        <outline val="0"/>
        <shadow val="0"/>
        <u val="none"/>
        <vertAlign val="baseline"/>
        <sz val="7"/>
        <color auto="1"/>
        <name val="Arial"/>
        <family val="2"/>
        <scheme val="none"/>
      </font>
      <fill>
        <patternFill patternType="solid">
          <fgColor indexed="64"/>
          <bgColor rgb="FF92D050"/>
        </patternFill>
      </fill>
      <alignment horizontal="center" vertical="center" textRotation="0" wrapText="1" indent="0" justifyLastLine="0" shrinkToFit="0" readingOrder="0"/>
      <protection locked="1" hidden="1"/>
    </dxf>
    <dxf>
      <fill>
        <patternFill patternType="solid">
          <fgColor indexed="64"/>
          <bgColor rgb="FF92D050"/>
        </patternFill>
      </fill>
    </dxf>
    <dxf>
      <fill>
        <patternFill patternType="solid">
          <fgColor indexed="64"/>
          <bgColor rgb="FFFF0000"/>
        </patternFill>
      </fill>
    </dxf>
    <dxf>
      <fill>
        <patternFill patternType="solid">
          <fgColor indexed="64"/>
          <bgColor rgb="FFFF0000"/>
        </patternFill>
      </fill>
    </dxf>
    <dxf>
      <fill>
        <patternFill patternType="solid">
          <fgColor indexed="64"/>
          <bgColor rgb="FFFF0000"/>
        </patternFill>
      </fill>
    </dxf>
    <dxf>
      <fill>
        <patternFill patternType="solid">
          <fgColor indexed="64"/>
          <bgColor rgb="FF92D050"/>
        </patternFill>
      </fill>
    </dxf>
    <dxf>
      <fill>
        <patternFill patternType="solid">
          <fgColor indexed="64"/>
          <bgColor rgb="FF92D050"/>
        </patternFill>
      </fill>
    </dxf>
    <dxf>
      <fill>
        <patternFill patternType="solid">
          <fgColor indexed="64"/>
          <bgColor rgb="FF92D050"/>
        </patternFill>
      </fill>
    </dxf>
  </dxfs>
  <tableStyles count="0" defaultTableStyle="TableStyleMedium2" defaultPivotStyle="PivotStyleLight16"/>
  <colors>
    <mruColors>
      <color rgb="FFFF575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microsoft.com/office/2022/11/relationships/FeaturePropertyBag" Target="featurePropertyBag/featurePropertyBag.xml"/></Relationships>
</file>

<file path=xl/ctrlProps/ctrlProp1.xml><?xml version="1.0" encoding="utf-8"?>
<formControlPr xmlns="http://schemas.microsoft.com/office/spreadsheetml/2009/9/main" objectType="CheckBox"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28</xdr:col>
          <xdr:colOff>66675</xdr:colOff>
          <xdr:row>15</xdr:row>
          <xdr:rowOff>142875</xdr:rowOff>
        </xdr:from>
        <xdr:to>
          <xdr:col>39</xdr:col>
          <xdr:colOff>0</xdr:colOff>
          <xdr:row>16</xdr:row>
          <xdr:rowOff>180975</xdr:rowOff>
        </xdr:to>
        <xdr:sp macro="" textlink="">
          <xdr:nvSpPr>
            <xdr:cNvPr id="41985" name="Check Box 1" hidden="1">
              <a:extLst>
                <a:ext uri="{63B3BB69-23CF-44E3-9099-C40C66FF867C}">
                  <a14:compatExt spid="_x0000_s41985"/>
                </a:ext>
                <a:ext uri="{FF2B5EF4-FFF2-40B4-BE49-F238E27FC236}">
                  <a16:creationId xmlns:a16="http://schemas.microsoft.com/office/drawing/2014/main" id="{00000000-0008-0000-0000-000001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A" sz="800" b="0" i="0" u="none" strike="noStrike" baseline="0">
                  <a:solidFill>
                    <a:srgbClr val="000000"/>
                  </a:solidFill>
                  <a:latin typeface="Tahoma"/>
                  <a:ea typeface="Tahoma"/>
                  <a:cs typeface="Tahoma"/>
                </a:rPr>
                <a:t>   Centre de recherche reconnu</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100</xdr:row>
          <xdr:rowOff>0</xdr:rowOff>
        </xdr:from>
        <xdr:to>
          <xdr:col>8</xdr:col>
          <xdr:colOff>180975</xdr:colOff>
          <xdr:row>101</xdr:row>
          <xdr:rowOff>57150</xdr:rowOff>
        </xdr:to>
        <xdr:sp macro="" textlink="">
          <xdr:nvSpPr>
            <xdr:cNvPr id="41986" name="Check Box 2" hidden="1">
              <a:extLst>
                <a:ext uri="{63B3BB69-23CF-44E3-9099-C40C66FF867C}">
                  <a14:compatExt spid="_x0000_s41986"/>
                </a:ext>
                <a:ext uri="{FF2B5EF4-FFF2-40B4-BE49-F238E27FC236}">
                  <a16:creationId xmlns:a16="http://schemas.microsoft.com/office/drawing/2014/main" id="{00000000-0008-0000-0000-000002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123825</xdr:colOff>
          <xdr:row>100</xdr:row>
          <xdr:rowOff>0</xdr:rowOff>
        </xdr:from>
        <xdr:to>
          <xdr:col>12</xdr:col>
          <xdr:colOff>200025</xdr:colOff>
          <xdr:row>101</xdr:row>
          <xdr:rowOff>57150</xdr:rowOff>
        </xdr:to>
        <xdr:sp macro="" textlink="">
          <xdr:nvSpPr>
            <xdr:cNvPr id="41987" name="Check Box 3" hidden="1">
              <a:extLst>
                <a:ext uri="{63B3BB69-23CF-44E3-9099-C40C66FF867C}">
                  <a14:compatExt spid="_x0000_s41987"/>
                </a:ext>
                <a:ext uri="{FF2B5EF4-FFF2-40B4-BE49-F238E27FC236}">
                  <a16:creationId xmlns:a16="http://schemas.microsoft.com/office/drawing/2014/main" id="{00000000-0008-0000-0000-000003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123825</xdr:colOff>
          <xdr:row>100</xdr:row>
          <xdr:rowOff>0</xdr:rowOff>
        </xdr:from>
        <xdr:to>
          <xdr:col>16</xdr:col>
          <xdr:colOff>219075</xdr:colOff>
          <xdr:row>101</xdr:row>
          <xdr:rowOff>57150</xdr:rowOff>
        </xdr:to>
        <xdr:sp macro="" textlink="">
          <xdr:nvSpPr>
            <xdr:cNvPr id="41988" name="Check Box 4" hidden="1">
              <a:extLst>
                <a:ext uri="{63B3BB69-23CF-44E3-9099-C40C66FF867C}">
                  <a14:compatExt spid="_x0000_s41988"/>
                </a:ext>
                <a:ext uri="{FF2B5EF4-FFF2-40B4-BE49-F238E27FC236}">
                  <a16:creationId xmlns:a16="http://schemas.microsoft.com/office/drawing/2014/main" id="{00000000-0008-0000-0000-000004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85725</xdr:colOff>
          <xdr:row>100</xdr:row>
          <xdr:rowOff>0</xdr:rowOff>
        </xdr:from>
        <xdr:to>
          <xdr:col>20</xdr:col>
          <xdr:colOff>161925</xdr:colOff>
          <xdr:row>101</xdr:row>
          <xdr:rowOff>57150</xdr:rowOff>
        </xdr:to>
        <xdr:sp macro="" textlink="">
          <xdr:nvSpPr>
            <xdr:cNvPr id="41989" name="Check Box 5" hidden="1">
              <a:extLst>
                <a:ext uri="{63B3BB69-23CF-44E3-9099-C40C66FF867C}">
                  <a14:compatExt spid="_x0000_s41989"/>
                </a:ext>
                <a:ext uri="{FF2B5EF4-FFF2-40B4-BE49-F238E27FC236}">
                  <a16:creationId xmlns:a16="http://schemas.microsoft.com/office/drawing/2014/main" id="{00000000-0008-0000-0000-000005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123825</xdr:colOff>
          <xdr:row>100</xdr:row>
          <xdr:rowOff>0</xdr:rowOff>
        </xdr:from>
        <xdr:to>
          <xdr:col>25</xdr:col>
          <xdr:colOff>200025</xdr:colOff>
          <xdr:row>101</xdr:row>
          <xdr:rowOff>57150</xdr:rowOff>
        </xdr:to>
        <xdr:sp macro="" textlink="">
          <xdr:nvSpPr>
            <xdr:cNvPr id="41990" name="Check Box 6" hidden="1">
              <a:extLst>
                <a:ext uri="{63B3BB69-23CF-44E3-9099-C40C66FF867C}">
                  <a14:compatExt spid="_x0000_s41990"/>
                </a:ext>
                <a:ext uri="{FF2B5EF4-FFF2-40B4-BE49-F238E27FC236}">
                  <a16:creationId xmlns:a16="http://schemas.microsoft.com/office/drawing/2014/main" id="{00000000-0008-0000-0000-000006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123825</xdr:colOff>
          <xdr:row>100</xdr:row>
          <xdr:rowOff>0</xdr:rowOff>
        </xdr:from>
        <xdr:to>
          <xdr:col>29</xdr:col>
          <xdr:colOff>200025</xdr:colOff>
          <xdr:row>101</xdr:row>
          <xdr:rowOff>57150</xdr:rowOff>
        </xdr:to>
        <xdr:sp macro="" textlink="">
          <xdr:nvSpPr>
            <xdr:cNvPr id="41991" name="Check Box 7" hidden="1">
              <a:extLst>
                <a:ext uri="{63B3BB69-23CF-44E3-9099-C40C66FF867C}">
                  <a14:compatExt spid="_x0000_s41991"/>
                </a:ext>
                <a:ext uri="{FF2B5EF4-FFF2-40B4-BE49-F238E27FC236}">
                  <a16:creationId xmlns:a16="http://schemas.microsoft.com/office/drawing/2014/main" id="{00000000-0008-0000-0000-000007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104775</xdr:colOff>
          <xdr:row>100</xdr:row>
          <xdr:rowOff>0</xdr:rowOff>
        </xdr:from>
        <xdr:to>
          <xdr:col>34</xdr:col>
          <xdr:colOff>161925</xdr:colOff>
          <xdr:row>101</xdr:row>
          <xdr:rowOff>57150</xdr:rowOff>
        </xdr:to>
        <xdr:sp macro="" textlink="">
          <xdr:nvSpPr>
            <xdr:cNvPr id="41992" name="Check Box 8" hidden="1">
              <a:extLst>
                <a:ext uri="{63B3BB69-23CF-44E3-9099-C40C66FF867C}">
                  <a14:compatExt spid="_x0000_s41992"/>
                </a:ext>
                <a:ext uri="{FF2B5EF4-FFF2-40B4-BE49-F238E27FC236}">
                  <a16:creationId xmlns:a16="http://schemas.microsoft.com/office/drawing/2014/main" id="{00000000-0008-0000-0000-000008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28575</xdr:colOff>
          <xdr:row>100</xdr:row>
          <xdr:rowOff>0</xdr:rowOff>
        </xdr:from>
        <xdr:to>
          <xdr:col>37</xdr:col>
          <xdr:colOff>85725</xdr:colOff>
          <xdr:row>101</xdr:row>
          <xdr:rowOff>57150</xdr:rowOff>
        </xdr:to>
        <xdr:sp macro="" textlink="">
          <xdr:nvSpPr>
            <xdr:cNvPr id="41993" name="Check Box 9" hidden="1">
              <a:extLst>
                <a:ext uri="{63B3BB69-23CF-44E3-9099-C40C66FF867C}">
                  <a14:compatExt spid="_x0000_s41993"/>
                </a:ext>
                <a:ext uri="{FF2B5EF4-FFF2-40B4-BE49-F238E27FC236}">
                  <a16:creationId xmlns:a16="http://schemas.microsoft.com/office/drawing/2014/main" id="{00000000-0008-0000-0000-000009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100</xdr:row>
          <xdr:rowOff>0</xdr:rowOff>
        </xdr:from>
        <xdr:to>
          <xdr:col>7</xdr:col>
          <xdr:colOff>200025</xdr:colOff>
          <xdr:row>101</xdr:row>
          <xdr:rowOff>57150</xdr:rowOff>
        </xdr:to>
        <xdr:sp macro="" textlink="">
          <xdr:nvSpPr>
            <xdr:cNvPr id="41994" name="Check Box 10" hidden="1">
              <a:extLst>
                <a:ext uri="{63B3BB69-23CF-44E3-9099-C40C66FF867C}">
                  <a14:compatExt spid="_x0000_s41994"/>
                </a:ext>
                <a:ext uri="{FF2B5EF4-FFF2-40B4-BE49-F238E27FC236}">
                  <a16:creationId xmlns:a16="http://schemas.microsoft.com/office/drawing/2014/main" id="{00000000-0008-0000-0000-00000A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100</xdr:row>
          <xdr:rowOff>0</xdr:rowOff>
        </xdr:from>
        <xdr:to>
          <xdr:col>8</xdr:col>
          <xdr:colOff>161925</xdr:colOff>
          <xdr:row>101</xdr:row>
          <xdr:rowOff>57150</xdr:rowOff>
        </xdr:to>
        <xdr:sp macro="" textlink="">
          <xdr:nvSpPr>
            <xdr:cNvPr id="41995" name="Check Box 11" hidden="1">
              <a:extLst>
                <a:ext uri="{63B3BB69-23CF-44E3-9099-C40C66FF867C}">
                  <a14:compatExt spid="_x0000_s41995"/>
                </a:ext>
                <a:ext uri="{FF2B5EF4-FFF2-40B4-BE49-F238E27FC236}">
                  <a16:creationId xmlns:a16="http://schemas.microsoft.com/office/drawing/2014/main" id="{00000000-0008-0000-0000-00000B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104775</xdr:colOff>
          <xdr:row>100</xdr:row>
          <xdr:rowOff>0</xdr:rowOff>
        </xdr:from>
        <xdr:to>
          <xdr:col>12</xdr:col>
          <xdr:colOff>161925</xdr:colOff>
          <xdr:row>101</xdr:row>
          <xdr:rowOff>57150</xdr:rowOff>
        </xdr:to>
        <xdr:sp macro="" textlink="">
          <xdr:nvSpPr>
            <xdr:cNvPr id="41996" name="Check Box 12" hidden="1">
              <a:extLst>
                <a:ext uri="{63B3BB69-23CF-44E3-9099-C40C66FF867C}">
                  <a14:compatExt spid="_x0000_s41996"/>
                </a:ext>
                <a:ext uri="{FF2B5EF4-FFF2-40B4-BE49-F238E27FC236}">
                  <a16:creationId xmlns:a16="http://schemas.microsoft.com/office/drawing/2014/main" id="{00000000-0008-0000-0000-00000C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104775</xdr:colOff>
          <xdr:row>100</xdr:row>
          <xdr:rowOff>0</xdr:rowOff>
        </xdr:from>
        <xdr:to>
          <xdr:col>16</xdr:col>
          <xdr:colOff>161925</xdr:colOff>
          <xdr:row>101</xdr:row>
          <xdr:rowOff>57150</xdr:rowOff>
        </xdr:to>
        <xdr:sp macro="" textlink="">
          <xdr:nvSpPr>
            <xdr:cNvPr id="41997" name="Check Box 13" hidden="1">
              <a:extLst>
                <a:ext uri="{63B3BB69-23CF-44E3-9099-C40C66FF867C}">
                  <a14:compatExt spid="_x0000_s41997"/>
                </a:ext>
                <a:ext uri="{FF2B5EF4-FFF2-40B4-BE49-F238E27FC236}">
                  <a16:creationId xmlns:a16="http://schemas.microsoft.com/office/drawing/2014/main" id="{00000000-0008-0000-0000-00000D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85725</xdr:colOff>
          <xdr:row>100</xdr:row>
          <xdr:rowOff>0</xdr:rowOff>
        </xdr:from>
        <xdr:to>
          <xdr:col>20</xdr:col>
          <xdr:colOff>152400</xdr:colOff>
          <xdr:row>101</xdr:row>
          <xdr:rowOff>57150</xdr:rowOff>
        </xdr:to>
        <xdr:sp macro="" textlink="">
          <xdr:nvSpPr>
            <xdr:cNvPr id="41998" name="Check Box 14" hidden="1">
              <a:extLst>
                <a:ext uri="{63B3BB69-23CF-44E3-9099-C40C66FF867C}">
                  <a14:compatExt spid="_x0000_s41998"/>
                </a:ext>
                <a:ext uri="{FF2B5EF4-FFF2-40B4-BE49-F238E27FC236}">
                  <a16:creationId xmlns:a16="http://schemas.microsoft.com/office/drawing/2014/main" id="{00000000-0008-0000-0000-00000E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123825</xdr:colOff>
          <xdr:row>100</xdr:row>
          <xdr:rowOff>0</xdr:rowOff>
        </xdr:from>
        <xdr:to>
          <xdr:col>25</xdr:col>
          <xdr:colOff>200025</xdr:colOff>
          <xdr:row>101</xdr:row>
          <xdr:rowOff>57150</xdr:rowOff>
        </xdr:to>
        <xdr:sp macro="" textlink="">
          <xdr:nvSpPr>
            <xdr:cNvPr id="41999" name="Check Box 15" hidden="1">
              <a:extLst>
                <a:ext uri="{63B3BB69-23CF-44E3-9099-C40C66FF867C}">
                  <a14:compatExt spid="_x0000_s41999"/>
                </a:ext>
                <a:ext uri="{FF2B5EF4-FFF2-40B4-BE49-F238E27FC236}">
                  <a16:creationId xmlns:a16="http://schemas.microsoft.com/office/drawing/2014/main" id="{00000000-0008-0000-0000-00000F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123825</xdr:colOff>
          <xdr:row>100</xdr:row>
          <xdr:rowOff>0</xdr:rowOff>
        </xdr:from>
        <xdr:to>
          <xdr:col>29</xdr:col>
          <xdr:colOff>190500</xdr:colOff>
          <xdr:row>101</xdr:row>
          <xdr:rowOff>57150</xdr:rowOff>
        </xdr:to>
        <xdr:sp macro="" textlink="">
          <xdr:nvSpPr>
            <xdr:cNvPr id="42000" name="Check Box 16" hidden="1">
              <a:extLst>
                <a:ext uri="{63B3BB69-23CF-44E3-9099-C40C66FF867C}">
                  <a14:compatExt spid="_x0000_s42000"/>
                </a:ext>
                <a:ext uri="{FF2B5EF4-FFF2-40B4-BE49-F238E27FC236}">
                  <a16:creationId xmlns:a16="http://schemas.microsoft.com/office/drawing/2014/main" id="{00000000-0008-0000-0000-000010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104775</xdr:colOff>
          <xdr:row>100</xdr:row>
          <xdr:rowOff>0</xdr:rowOff>
        </xdr:from>
        <xdr:to>
          <xdr:col>34</xdr:col>
          <xdr:colOff>180975</xdr:colOff>
          <xdr:row>101</xdr:row>
          <xdr:rowOff>57150</xdr:rowOff>
        </xdr:to>
        <xdr:sp macro="" textlink="">
          <xdr:nvSpPr>
            <xdr:cNvPr id="42001" name="Check Box 17" hidden="1">
              <a:extLst>
                <a:ext uri="{63B3BB69-23CF-44E3-9099-C40C66FF867C}">
                  <a14:compatExt spid="_x0000_s42001"/>
                </a:ext>
                <a:ext uri="{FF2B5EF4-FFF2-40B4-BE49-F238E27FC236}">
                  <a16:creationId xmlns:a16="http://schemas.microsoft.com/office/drawing/2014/main" id="{00000000-0008-0000-0000-000011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9525</xdr:colOff>
          <xdr:row>100</xdr:row>
          <xdr:rowOff>0</xdr:rowOff>
        </xdr:from>
        <xdr:to>
          <xdr:col>37</xdr:col>
          <xdr:colOff>76200</xdr:colOff>
          <xdr:row>101</xdr:row>
          <xdr:rowOff>57150</xdr:rowOff>
        </xdr:to>
        <xdr:sp macro="" textlink="">
          <xdr:nvSpPr>
            <xdr:cNvPr id="42002" name="Check Box 18" hidden="1">
              <a:extLst>
                <a:ext uri="{63B3BB69-23CF-44E3-9099-C40C66FF867C}">
                  <a14:compatExt spid="_x0000_s42002"/>
                </a:ext>
                <a:ext uri="{FF2B5EF4-FFF2-40B4-BE49-F238E27FC236}">
                  <a16:creationId xmlns:a16="http://schemas.microsoft.com/office/drawing/2014/main" id="{00000000-0008-0000-0000-000012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xdr:col>
      <xdr:colOff>19050</xdr:colOff>
      <xdr:row>100</xdr:row>
      <xdr:rowOff>0</xdr:rowOff>
    </xdr:from>
    <xdr:to>
      <xdr:col>5</xdr:col>
      <xdr:colOff>177800</xdr:colOff>
      <xdr:row>100</xdr:row>
      <xdr:rowOff>31750</xdr:rowOff>
    </xdr:to>
    <xdr:sp macro="" textlink="">
      <xdr:nvSpPr>
        <xdr:cNvPr id="2" name="AutoShape 434" hidden="1">
          <a:extLst>
            <a:ext uri="{FF2B5EF4-FFF2-40B4-BE49-F238E27FC236}">
              <a16:creationId xmlns:a16="http://schemas.microsoft.com/office/drawing/2014/main" id="{1D5FEB61-B7FC-4ACD-8F49-805847513A33}"/>
            </a:ext>
          </a:extLst>
        </xdr:cNvPr>
        <xdr:cNvSpPr>
          <a:spLocks/>
        </xdr:cNvSpPr>
      </xdr:nvSpPr>
      <xdr:spPr bwMode="auto">
        <a:xfrm>
          <a:off x="1333500" y="19297650"/>
          <a:ext cx="158750" cy="31750"/>
        </a:xfrm>
        <a:prstGeom prst="leftBrace">
          <a:avLst>
            <a:gd name="adj1" fmla="val -2147483648"/>
            <a:gd name="adj2" fmla="val 50000"/>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mc:AlternateContent xmlns:mc="http://schemas.openxmlformats.org/markup-compatibility/2006">
    <mc:Choice xmlns:a14="http://schemas.microsoft.com/office/drawing/2010/main" Requires="a14">
      <xdr:twoCellAnchor editAs="oneCell">
        <xdr:from>
          <xdr:col>6</xdr:col>
          <xdr:colOff>142875</xdr:colOff>
          <xdr:row>100</xdr:row>
          <xdr:rowOff>0</xdr:rowOff>
        </xdr:from>
        <xdr:to>
          <xdr:col>7</xdr:col>
          <xdr:colOff>200025</xdr:colOff>
          <xdr:row>101</xdr:row>
          <xdr:rowOff>57150</xdr:rowOff>
        </xdr:to>
        <xdr:sp macro="" textlink="">
          <xdr:nvSpPr>
            <xdr:cNvPr id="42003" name="Check Box 19" hidden="1">
              <a:extLst>
                <a:ext uri="{63B3BB69-23CF-44E3-9099-C40C66FF867C}">
                  <a14:compatExt spid="_x0000_s42003"/>
                </a:ext>
                <a:ext uri="{FF2B5EF4-FFF2-40B4-BE49-F238E27FC236}">
                  <a16:creationId xmlns:a16="http://schemas.microsoft.com/office/drawing/2014/main" id="{00000000-0008-0000-0000-000013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100</xdr:row>
          <xdr:rowOff>0</xdr:rowOff>
        </xdr:from>
        <xdr:to>
          <xdr:col>8</xdr:col>
          <xdr:colOff>180975</xdr:colOff>
          <xdr:row>101</xdr:row>
          <xdr:rowOff>57150</xdr:rowOff>
        </xdr:to>
        <xdr:sp macro="" textlink="">
          <xdr:nvSpPr>
            <xdr:cNvPr id="42004" name="Check Box 20" hidden="1">
              <a:extLst>
                <a:ext uri="{63B3BB69-23CF-44E3-9099-C40C66FF867C}">
                  <a14:compatExt spid="_x0000_s42004"/>
                </a:ext>
                <a:ext uri="{FF2B5EF4-FFF2-40B4-BE49-F238E27FC236}">
                  <a16:creationId xmlns:a16="http://schemas.microsoft.com/office/drawing/2014/main" id="{00000000-0008-0000-0000-000014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104775</xdr:colOff>
          <xdr:row>100</xdr:row>
          <xdr:rowOff>0</xdr:rowOff>
        </xdr:from>
        <xdr:to>
          <xdr:col>12</xdr:col>
          <xdr:colOff>180975</xdr:colOff>
          <xdr:row>101</xdr:row>
          <xdr:rowOff>57150</xdr:rowOff>
        </xdr:to>
        <xdr:sp macro="" textlink="">
          <xdr:nvSpPr>
            <xdr:cNvPr id="42005" name="Check Box 21" hidden="1">
              <a:extLst>
                <a:ext uri="{63B3BB69-23CF-44E3-9099-C40C66FF867C}">
                  <a14:compatExt spid="_x0000_s42005"/>
                </a:ext>
                <a:ext uri="{FF2B5EF4-FFF2-40B4-BE49-F238E27FC236}">
                  <a16:creationId xmlns:a16="http://schemas.microsoft.com/office/drawing/2014/main" id="{00000000-0008-0000-0000-000015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104775</xdr:colOff>
          <xdr:row>100</xdr:row>
          <xdr:rowOff>0</xdr:rowOff>
        </xdr:from>
        <xdr:to>
          <xdr:col>16</xdr:col>
          <xdr:colOff>180975</xdr:colOff>
          <xdr:row>101</xdr:row>
          <xdr:rowOff>57150</xdr:rowOff>
        </xdr:to>
        <xdr:sp macro="" textlink="">
          <xdr:nvSpPr>
            <xdr:cNvPr id="42006" name="Check Box 22" hidden="1">
              <a:extLst>
                <a:ext uri="{63B3BB69-23CF-44E3-9099-C40C66FF867C}">
                  <a14:compatExt spid="_x0000_s42006"/>
                </a:ext>
                <a:ext uri="{FF2B5EF4-FFF2-40B4-BE49-F238E27FC236}">
                  <a16:creationId xmlns:a16="http://schemas.microsoft.com/office/drawing/2014/main" id="{00000000-0008-0000-0000-000016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85725</xdr:colOff>
          <xdr:row>100</xdr:row>
          <xdr:rowOff>0</xdr:rowOff>
        </xdr:from>
        <xdr:to>
          <xdr:col>20</xdr:col>
          <xdr:colOff>161925</xdr:colOff>
          <xdr:row>101</xdr:row>
          <xdr:rowOff>57150</xdr:rowOff>
        </xdr:to>
        <xdr:sp macro="" textlink="">
          <xdr:nvSpPr>
            <xdr:cNvPr id="42007" name="Check Box 23" hidden="1">
              <a:extLst>
                <a:ext uri="{63B3BB69-23CF-44E3-9099-C40C66FF867C}">
                  <a14:compatExt spid="_x0000_s42007"/>
                </a:ext>
                <a:ext uri="{FF2B5EF4-FFF2-40B4-BE49-F238E27FC236}">
                  <a16:creationId xmlns:a16="http://schemas.microsoft.com/office/drawing/2014/main" id="{00000000-0008-0000-0000-000017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123825</xdr:colOff>
          <xdr:row>100</xdr:row>
          <xdr:rowOff>0</xdr:rowOff>
        </xdr:from>
        <xdr:to>
          <xdr:col>25</xdr:col>
          <xdr:colOff>200025</xdr:colOff>
          <xdr:row>101</xdr:row>
          <xdr:rowOff>57150</xdr:rowOff>
        </xdr:to>
        <xdr:sp macro="" textlink="">
          <xdr:nvSpPr>
            <xdr:cNvPr id="42008" name="Check Box 24" hidden="1">
              <a:extLst>
                <a:ext uri="{63B3BB69-23CF-44E3-9099-C40C66FF867C}">
                  <a14:compatExt spid="_x0000_s42008"/>
                </a:ext>
                <a:ext uri="{FF2B5EF4-FFF2-40B4-BE49-F238E27FC236}">
                  <a16:creationId xmlns:a16="http://schemas.microsoft.com/office/drawing/2014/main" id="{00000000-0008-0000-0000-000018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142875</xdr:colOff>
          <xdr:row>100</xdr:row>
          <xdr:rowOff>0</xdr:rowOff>
        </xdr:from>
        <xdr:to>
          <xdr:col>29</xdr:col>
          <xdr:colOff>200025</xdr:colOff>
          <xdr:row>101</xdr:row>
          <xdr:rowOff>57150</xdr:rowOff>
        </xdr:to>
        <xdr:sp macro="" textlink="">
          <xdr:nvSpPr>
            <xdr:cNvPr id="42009" name="Check Box 25" hidden="1">
              <a:extLst>
                <a:ext uri="{63B3BB69-23CF-44E3-9099-C40C66FF867C}">
                  <a14:compatExt spid="_x0000_s42009"/>
                </a:ext>
                <a:ext uri="{FF2B5EF4-FFF2-40B4-BE49-F238E27FC236}">
                  <a16:creationId xmlns:a16="http://schemas.microsoft.com/office/drawing/2014/main" id="{00000000-0008-0000-0000-000019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28575</xdr:colOff>
          <xdr:row>100</xdr:row>
          <xdr:rowOff>0</xdr:rowOff>
        </xdr:from>
        <xdr:to>
          <xdr:col>37</xdr:col>
          <xdr:colOff>85725</xdr:colOff>
          <xdr:row>101</xdr:row>
          <xdr:rowOff>57150</xdr:rowOff>
        </xdr:to>
        <xdr:sp macro="" textlink="">
          <xdr:nvSpPr>
            <xdr:cNvPr id="42010" name="Check Box 26" hidden="1">
              <a:extLst>
                <a:ext uri="{63B3BB69-23CF-44E3-9099-C40C66FF867C}">
                  <a14:compatExt spid="_x0000_s42010"/>
                </a:ext>
                <a:ext uri="{FF2B5EF4-FFF2-40B4-BE49-F238E27FC236}">
                  <a16:creationId xmlns:a16="http://schemas.microsoft.com/office/drawing/2014/main" id="{00000000-0008-0000-0000-00001A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104775</xdr:colOff>
          <xdr:row>100</xdr:row>
          <xdr:rowOff>0</xdr:rowOff>
        </xdr:from>
        <xdr:to>
          <xdr:col>34</xdr:col>
          <xdr:colOff>180975</xdr:colOff>
          <xdr:row>101</xdr:row>
          <xdr:rowOff>57150</xdr:rowOff>
        </xdr:to>
        <xdr:sp macro="" textlink="">
          <xdr:nvSpPr>
            <xdr:cNvPr id="42011" name="Check Box 27" hidden="1">
              <a:extLst>
                <a:ext uri="{63B3BB69-23CF-44E3-9099-C40C66FF867C}">
                  <a14:compatExt spid="_x0000_s42011"/>
                </a:ext>
                <a:ext uri="{FF2B5EF4-FFF2-40B4-BE49-F238E27FC236}">
                  <a16:creationId xmlns:a16="http://schemas.microsoft.com/office/drawing/2014/main" id="{00000000-0008-0000-0000-00001B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219075</xdr:colOff>
          <xdr:row>79</xdr:row>
          <xdr:rowOff>142875</xdr:rowOff>
        </xdr:from>
        <xdr:to>
          <xdr:col>44</xdr:col>
          <xdr:colOff>371475</xdr:colOff>
          <xdr:row>81</xdr:row>
          <xdr:rowOff>28575</xdr:rowOff>
        </xdr:to>
        <xdr:sp macro="" textlink="">
          <xdr:nvSpPr>
            <xdr:cNvPr id="42012" name="Check Box 28" hidden="1">
              <a:extLst>
                <a:ext uri="{63B3BB69-23CF-44E3-9099-C40C66FF867C}">
                  <a14:compatExt spid="_x0000_s42012"/>
                </a:ext>
                <a:ext uri="{FF2B5EF4-FFF2-40B4-BE49-F238E27FC236}">
                  <a16:creationId xmlns:a16="http://schemas.microsoft.com/office/drawing/2014/main" id="{00000000-0008-0000-0000-00001C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A" sz="800" b="0" i="0" u="none" strike="noStrike" baseline="0">
                  <a:solidFill>
                    <a:srgbClr val="000000"/>
                  </a:solidFill>
                  <a:latin typeface="Tahoma"/>
                  <a:ea typeface="Tahoma"/>
                  <a:cs typeface="Tahoma"/>
                </a:rPr>
                <a:t> Projet stratégique en électrification des transports</a:t>
              </a:r>
            </a:p>
          </xdr:txBody>
        </xdr:sp>
        <xdr:clientData/>
      </xdr:twoCellAnchor>
    </mc:Choice>
    <mc:Fallback/>
  </mc:AlternateContent>
  <xdr:twoCellAnchor editAs="oneCell">
    <xdr:from>
      <xdr:col>0</xdr:col>
      <xdr:colOff>0</xdr:colOff>
      <xdr:row>0</xdr:row>
      <xdr:rowOff>0</xdr:rowOff>
    </xdr:from>
    <xdr:to>
      <xdr:col>7</xdr:col>
      <xdr:colOff>91194</xdr:colOff>
      <xdr:row>2</xdr:row>
      <xdr:rowOff>536430</xdr:rowOff>
    </xdr:to>
    <xdr:pic>
      <xdr:nvPicPr>
        <xdr:cNvPr id="8" name="Image 65">
          <a:extLst>
            <a:ext uri="{FF2B5EF4-FFF2-40B4-BE49-F238E27FC236}">
              <a16:creationId xmlns:a16="http://schemas.microsoft.com/office/drawing/2014/main" id="{81333A17-5409-464F-9931-A376E09101A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0" y="0"/>
          <a:ext cx="1881894" cy="97458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6</xdr:col>
      <xdr:colOff>552450</xdr:colOff>
      <xdr:row>1</xdr:row>
      <xdr:rowOff>80962</xdr:rowOff>
    </xdr:from>
    <xdr:ext cx="3554306" cy="735201"/>
    <mc:AlternateContent xmlns:mc="http://schemas.openxmlformats.org/markup-compatibility/2006" xmlns:a14="http://schemas.microsoft.com/office/drawing/2010/main">
      <mc:Choice Requires="a14">
        <xdr:sp macro="" textlink="">
          <xdr:nvSpPr>
            <xdr:cNvPr id="3" name="ZoneTexte 2">
              <a:extLst>
                <a:ext uri="{FF2B5EF4-FFF2-40B4-BE49-F238E27FC236}">
                  <a16:creationId xmlns:a16="http://schemas.microsoft.com/office/drawing/2014/main" id="{00000000-0008-0000-0500-000003000000}"/>
                </a:ext>
              </a:extLst>
            </xdr:cNvPr>
            <xdr:cNvSpPr txBox="1"/>
          </xdr:nvSpPr>
          <xdr:spPr>
            <a:xfrm>
              <a:off x="9877425" y="271462"/>
              <a:ext cx="3554306" cy="735201"/>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sSub>
                      <m:sSubPr>
                        <m:ctrlPr>
                          <a:rPr lang="fr-CA" sz="1200" b="0" i="1">
                            <a:latin typeface="Cambria Math" panose="02040503050406030204" pitchFamily="18" charset="0"/>
                          </a:rPr>
                        </m:ctrlPr>
                      </m:sSubPr>
                      <m:e>
                        <m:r>
                          <a:rPr lang="fr-CA" sz="1200" b="0" i="1">
                            <a:latin typeface="Cambria Math" panose="02040503050406030204" pitchFamily="18" charset="0"/>
                          </a:rPr>
                          <m:t>𝑆𝑢𝑟𝑐𝑜</m:t>
                        </m:r>
                        <m:r>
                          <a:rPr lang="fr-CA" sz="1200" b="0" i="1">
                            <a:latin typeface="Cambria Math" panose="02040503050406030204" pitchFamily="18" charset="0"/>
                          </a:rPr>
                          <m:t>û</m:t>
                        </m:r>
                        <m:r>
                          <a:rPr lang="fr-CA" sz="1200" b="0" i="1">
                            <a:latin typeface="Cambria Math" panose="02040503050406030204" pitchFamily="18" charset="0"/>
                          </a:rPr>
                          <m:t>𝑡</m:t>
                        </m:r>
                      </m:e>
                      <m:sub>
                        <m:r>
                          <a:rPr lang="fr-CA" sz="1200" b="0" i="1">
                            <a:latin typeface="Cambria Math" panose="02040503050406030204" pitchFamily="18" charset="0"/>
                          </a:rPr>
                          <m:t>𝑖</m:t>
                        </m:r>
                      </m:sub>
                    </m:sSub>
                    <m:r>
                      <a:rPr lang="fr-CA" sz="1200" b="0" i="0">
                        <a:latin typeface="Cambria Math" panose="02040503050406030204" pitchFamily="18" charset="0"/>
                      </a:rPr>
                      <m:t>= </m:t>
                    </m:r>
                    <m:d>
                      <m:dPr>
                        <m:begChr m:val="["/>
                        <m:endChr m:val="]"/>
                        <m:ctrlPr>
                          <a:rPr lang="fr-CA" sz="1200" b="0" i="1">
                            <a:latin typeface="Cambria Math" panose="02040503050406030204" pitchFamily="18" charset="0"/>
                          </a:rPr>
                        </m:ctrlPr>
                      </m:dPr>
                      <m:e>
                        <m:sSub>
                          <m:sSubPr>
                            <m:ctrlPr>
                              <a:rPr lang="fr-CA" sz="1200" b="0" i="1">
                                <a:latin typeface="Cambria Math" panose="02040503050406030204" pitchFamily="18" charset="0"/>
                              </a:rPr>
                            </m:ctrlPr>
                          </m:sSubPr>
                          <m:e>
                            <m:r>
                              <a:rPr lang="fr-CA" sz="1200" b="0" i="1">
                                <a:latin typeface="Cambria Math" panose="02040503050406030204" pitchFamily="18" charset="0"/>
                              </a:rPr>
                              <m:t>𝑇</m:t>
                            </m:r>
                            <m:r>
                              <a:rPr lang="fr-CA" sz="1200" b="0" i="1">
                                <a:latin typeface="Cambria Math" panose="02040503050406030204" pitchFamily="18" charset="0"/>
                              </a:rPr>
                              <m:t>2</m:t>
                            </m:r>
                          </m:e>
                          <m:sub>
                            <m:r>
                              <a:rPr lang="fr-CA" sz="1200" b="0" i="1">
                                <a:latin typeface="Cambria Math" panose="02040503050406030204" pitchFamily="18" charset="0"/>
                              </a:rPr>
                              <m:t>𝑖</m:t>
                            </m:r>
                          </m:sub>
                        </m:sSub>
                        <m:r>
                          <a:rPr lang="fr-CA" sz="1200" b="0" i="1">
                            <a:latin typeface="Cambria Math" panose="02040503050406030204" pitchFamily="18" charset="0"/>
                          </a:rPr>
                          <m:t>+</m:t>
                        </m:r>
                        <m:sSub>
                          <m:sSubPr>
                            <m:ctrlPr>
                              <a:rPr lang="fr-CA" sz="1200" b="0" i="1">
                                <a:latin typeface="Cambria Math" panose="02040503050406030204" pitchFamily="18" charset="0"/>
                              </a:rPr>
                            </m:ctrlPr>
                          </m:sSubPr>
                          <m:e>
                            <m:r>
                              <a:rPr lang="fr-CA" sz="1200" b="0" i="1">
                                <a:latin typeface="Cambria Math" panose="02040503050406030204" pitchFamily="18" charset="0"/>
                              </a:rPr>
                              <m:t>𝐶𝐶</m:t>
                            </m:r>
                            <m:r>
                              <a:rPr lang="fr-CA" sz="1200" b="0" i="1">
                                <a:latin typeface="Cambria Math" panose="02040503050406030204" pitchFamily="18" charset="0"/>
                              </a:rPr>
                              <m:t>2</m:t>
                            </m:r>
                          </m:e>
                          <m:sub>
                            <m:r>
                              <a:rPr lang="fr-CA" sz="1200" b="0" i="1">
                                <a:latin typeface="Cambria Math" panose="02040503050406030204" pitchFamily="18" charset="0"/>
                              </a:rPr>
                              <m:t>𝑖</m:t>
                            </m:r>
                          </m:sub>
                        </m:sSub>
                        <m:r>
                          <a:rPr lang="fr-CA" sz="1200" b="0" i="1">
                            <a:latin typeface="Cambria Math" panose="02040503050406030204" pitchFamily="18" charset="0"/>
                          </a:rPr>
                          <m:t>−</m:t>
                        </m:r>
                        <m:d>
                          <m:dPr>
                            <m:ctrlPr>
                              <a:rPr lang="fr-CA" sz="1200" b="0" i="1">
                                <a:latin typeface="Cambria Math" panose="02040503050406030204" pitchFamily="18" charset="0"/>
                              </a:rPr>
                            </m:ctrlPr>
                          </m:dPr>
                          <m:e>
                            <m:sSub>
                              <m:sSubPr>
                                <m:ctrlPr>
                                  <a:rPr lang="fr-CA" sz="1200" b="0" i="1">
                                    <a:latin typeface="Cambria Math" panose="02040503050406030204" pitchFamily="18" charset="0"/>
                                  </a:rPr>
                                </m:ctrlPr>
                              </m:sSubPr>
                              <m:e>
                                <m:r>
                                  <a:rPr lang="fr-CA" sz="1200" b="0" i="1">
                                    <a:latin typeface="Cambria Math" panose="02040503050406030204" pitchFamily="18" charset="0"/>
                                  </a:rPr>
                                  <m:t>𝑇</m:t>
                                </m:r>
                                <m:r>
                                  <a:rPr lang="fr-CA" sz="1200" b="0" i="1">
                                    <a:latin typeface="Cambria Math" panose="02040503050406030204" pitchFamily="18" charset="0"/>
                                  </a:rPr>
                                  <m:t>1</m:t>
                                </m:r>
                              </m:e>
                              <m:sub>
                                <m:r>
                                  <a:rPr lang="fr-CA" sz="1200" b="0" i="1">
                                    <a:latin typeface="Cambria Math" panose="02040503050406030204" pitchFamily="18" charset="0"/>
                                  </a:rPr>
                                  <m:t>𝑖</m:t>
                                </m:r>
                              </m:sub>
                            </m:sSub>
                            <m:r>
                              <a:rPr lang="fr-CA" sz="1200" b="0" i="1">
                                <a:latin typeface="Cambria Math" panose="02040503050406030204" pitchFamily="18" charset="0"/>
                              </a:rPr>
                              <m:t>+</m:t>
                            </m:r>
                            <m:sSub>
                              <m:sSubPr>
                                <m:ctrlPr>
                                  <a:rPr lang="fr-CA" sz="1200" b="0" i="1">
                                    <a:latin typeface="Cambria Math" panose="02040503050406030204" pitchFamily="18" charset="0"/>
                                  </a:rPr>
                                </m:ctrlPr>
                              </m:sSubPr>
                              <m:e>
                                <m:r>
                                  <a:rPr lang="fr-CA" sz="1200" b="0" i="1">
                                    <a:latin typeface="Cambria Math" panose="02040503050406030204" pitchFamily="18" charset="0"/>
                                  </a:rPr>
                                  <m:t>𝐶𝐶</m:t>
                                </m:r>
                                <m:r>
                                  <a:rPr lang="fr-CA" sz="1200" b="0" i="1">
                                    <a:latin typeface="Cambria Math" panose="02040503050406030204" pitchFamily="18" charset="0"/>
                                  </a:rPr>
                                  <m:t>1</m:t>
                                </m:r>
                              </m:e>
                              <m:sub>
                                <m:r>
                                  <a:rPr lang="fr-CA" sz="1200" b="0" i="1">
                                    <a:latin typeface="Cambria Math" panose="02040503050406030204" pitchFamily="18" charset="0"/>
                                  </a:rPr>
                                  <m:t>𝑖</m:t>
                                </m:r>
                              </m:sub>
                            </m:sSub>
                          </m:e>
                        </m:d>
                        <m:r>
                          <a:rPr lang="fr-CA" sz="1200" b="0" i="1">
                            <a:latin typeface="Cambria Math" panose="02040503050406030204" pitchFamily="18" charset="0"/>
                            <a:ea typeface="Cambria Math" panose="02040503050406030204" pitchFamily="18" charset="0"/>
                          </a:rPr>
                          <m:t>×</m:t>
                        </m:r>
                        <m:r>
                          <a:rPr lang="fr-CA" sz="1200" b="0" i="1">
                            <a:latin typeface="Cambria Math" panose="02040503050406030204" pitchFamily="18" charset="0"/>
                            <a:ea typeface="Cambria Math" panose="02040503050406030204" pitchFamily="18" charset="0"/>
                          </a:rPr>
                          <m:t>𝐹𝐶</m:t>
                        </m:r>
                      </m:e>
                    </m:d>
                    <m:r>
                      <a:rPr lang="fr-CA" sz="1200" b="0" i="1">
                        <a:latin typeface="Cambria Math" panose="02040503050406030204" pitchFamily="18" charset="0"/>
                        <a:ea typeface="Cambria Math" panose="02040503050406030204" pitchFamily="18" charset="0"/>
                      </a:rPr>
                      <m:t>×</m:t>
                    </m:r>
                    <m:sSub>
                      <m:sSubPr>
                        <m:ctrlPr>
                          <a:rPr lang="fr-CA" sz="1200" b="0" i="1">
                            <a:latin typeface="Cambria Math" panose="02040503050406030204" pitchFamily="18" charset="0"/>
                            <a:ea typeface="Cambria Math" panose="02040503050406030204" pitchFamily="18" charset="0"/>
                          </a:rPr>
                        </m:ctrlPr>
                      </m:sSubPr>
                      <m:e>
                        <m:r>
                          <a:rPr lang="fr-CA" sz="1200" b="0" i="1">
                            <a:latin typeface="Cambria Math" panose="02040503050406030204" pitchFamily="18" charset="0"/>
                            <a:ea typeface="Cambria Math" panose="02040503050406030204" pitchFamily="18" charset="0"/>
                          </a:rPr>
                          <m:t>𝑄</m:t>
                        </m:r>
                        <m:r>
                          <a:rPr lang="fr-CA" sz="1200" b="0" i="1">
                            <a:latin typeface="Cambria Math" panose="02040503050406030204" pitchFamily="18" charset="0"/>
                            <a:ea typeface="Cambria Math" panose="02040503050406030204" pitchFamily="18" charset="0"/>
                          </a:rPr>
                          <m:t>2</m:t>
                        </m:r>
                      </m:e>
                      <m:sub>
                        <m:r>
                          <a:rPr lang="fr-CA" sz="1200" b="0" i="1">
                            <a:latin typeface="Cambria Math" panose="02040503050406030204" pitchFamily="18" charset="0"/>
                            <a:ea typeface="Cambria Math" panose="02040503050406030204" pitchFamily="18" charset="0"/>
                          </a:rPr>
                          <m:t>𝑖</m:t>
                        </m:r>
                      </m:sub>
                    </m:sSub>
                    <m:r>
                      <a:rPr lang="fr-CA" sz="1200" b="0" i="1">
                        <a:latin typeface="Cambria Math" panose="02040503050406030204" pitchFamily="18" charset="0"/>
                        <a:ea typeface="Cambria Math" panose="02040503050406030204" pitchFamily="18" charset="0"/>
                      </a:rPr>
                      <m:t> </m:t>
                    </m:r>
                  </m:oMath>
                </m:oMathPara>
              </a14:m>
              <a:br>
                <a:rPr lang="fr-CA" sz="1200" b="0" i="1">
                  <a:latin typeface="Cambria Math" panose="02040503050406030204" pitchFamily="18" charset="0"/>
                  <a:ea typeface="Cambria Math" panose="02040503050406030204" pitchFamily="18" charset="0"/>
                </a:rPr>
              </a:br>
              <a:br>
                <a:rPr lang="fr-CA" sz="1200" b="0" i="1">
                  <a:latin typeface="Cambria Math" panose="02040503050406030204" pitchFamily="18" charset="0"/>
                  <a:ea typeface="Cambria Math" panose="02040503050406030204" pitchFamily="18" charset="0"/>
                </a:rPr>
              </a:br>
              <a14:m>
                <m:oMathPara xmlns:m="http://schemas.openxmlformats.org/officeDocument/2006/math">
                  <m:oMathParaPr>
                    <m:jc m:val="centerGroup"/>
                  </m:oMathParaPr>
                  <m:oMath xmlns:m="http://schemas.openxmlformats.org/officeDocument/2006/math">
                    <m:r>
                      <a:rPr lang="fr-CA" sz="1200" b="0" i="1">
                        <a:latin typeface="Cambria Math" panose="02040503050406030204" pitchFamily="18" charset="0"/>
                        <a:ea typeface="Cambria Math" panose="02040503050406030204" pitchFamily="18" charset="0"/>
                      </a:rPr>
                      <m:t>𝑜</m:t>
                    </m:r>
                    <m:r>
                      <a:rPr lang="fr-CA" sz="1200" b="0" i="1">
                        <a:latin typeface="Cambria Math" panose="02040503050406030204" pitchFamily="18" charset="0"/>
                        <a:ea typeface="Cambria Math" panose="02040503050406030204" pitchFamily="18" charset="0"/>
                      </a:rPr>
                      <m:t>ù </m:t>
                    </m:r>
                    <m:r>
                      <a:rPr lang="fr-CA" sz="1200" b="0" i="1">
                        <a:latin typeface="Cambria Math" panose="02040503050406030204" pitchFamily="18" charset="0"/>
                        <a:ea typeface="Cambria Math" panose="02040503050406030204" pitchFamily="18" charset="0"/>
                      </a:rPr>
                      <m:t>𝐹𝐶</m:t>
                    </m:r>
                    <m:r>
                      <a:rPr lang="fr-CA" sz="1200" b="0" i="1">
                        <a:latin typeface="Cambria Math" panose="02040503050406030204" pitchFamily="18" charset="0"/>
                        <a:ea typeface="Cambria Math" panose="02040503050406030204" pitchFamily="18" charset="0"/>
                      </a:rPr>
                      <m:t>=</m:t>
                    </m:r>
                    <m:f>
                      <m:fPr>
                        <m:ctrlPr>
                          <a:rPr lang="fr-CA" sz="1200" b="0" i="1">
                            <a:latin typeface="Cambria Math" panose="02040503050406030204" pitchFamily="18" charset="0"/>
                            <a:ea typeface="Cambria Math" panose="02040503050406030204" pitchFamily="18" charset="0"/>
                          </a:rPr>
                        </m:ctrlPr>
                      </m:fPr>
                      <m:num>
                        <m:r>
                          <a:rPr lang="fr-CA" sz="1200" b="0" i="1">
                            <a:latin typeface="Cambria Math" panose="02040503050406030204" pitchFamily="18" charset="0"/>
                            <a:ea typeface="Cambria Math" panose="02040503050406030204" pitchFamily="18" charset="0"/>
                          </a:rPr>
                          <m:t>𝑄</m:t>
                        </m:r>
                        <m:r>
                          <a:rPr lang="fr-CA" sz="1200" b="0" i="1">
                            <a:latin typeface="Cambria Math" panose="02040503050406030204" pitchFamily="18" charset="0"/>
                            <a:ea typeface="Cambria Math" panose="02040503050406030204" pitchFamily="18" charset="0"/>
                          </a:rPr>
                          <m:t>1</m:t>
                        </m:r>
                      </m:num>
                      <m:den>
                        <m:r>
                          <a:rPr lang="fr-CA" sz="1200" b="0" i="1">
                            <a:latin typeface="Cambria Math" panose="02040503050406030204" pitchFamily="18" charset="0"/>
                            <a:ea typeface="Cambria Math" panose="02040503050406030204" pitchFamily="18" charset="0"/>
                          </a:rPr>
                          <m:t>𝑄</m:t>
                        </m:r>
                        <m:r>
                          <a:rPr lang="fr-CA" sz="1200" b="0" i="1">
                            <a:latin typeface="Cambria Math" panose="02040503050406030204" pitchFamily="18" charset="0"/>
                            <a:ea typeface="Cambria Math" panose="02040503050406030204" pitchFamily="18" charset="0"/>
                          </a:rPr>
                          <m:t>2</m:t>
                        </m:r>
                      </m:den>
                    </m:f>
                  </m:oMath>
                </m:oMathPara>
              </a14:m>
              <a:endParaRPr lang="fr-CA" sz="1200"/>
            </a:p>
          </xdr:txBody>
        </xdr:sp>
      </mc:Choice>
      <mc:Fallback xmlns="">
        <xdr:sp macro="" textlink="">
          <xdr:nvSpPr>
            <xdr:cNvPr id="3" name="ZoneTexte 2">
              <a:extLst>
                <a:ext uri="{FF2B5EF4-FFF2-40B4-BE49-F238E27FC236}">
                  <a16:creationId xmlns:a16="http://schemas.microsoft.com/office/drawing/2014/main" id="{00000000-0008-0000-0400-000003000000}"/>
                </a:ext>
              </a:extLst>
            </xdr:cNvPr>
            <xdr:cNvSpPr txBox="1"/>
          </xdr:nvSpPr>
          <xdr:spPr>
            <a:xfrm>
              <a:off x="9877425" y="271462"/>
              <a:ext cx="3554306" cy="735201"/>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wrap="none" lIns="0" tIns="0" rIns="0" bIns="0" rtlCol="0" anchor="t">
              <a:spAutoFit/>
            </a:bodyPr>
            <a:lstStyle/>
            <a:p>
              <a:pPr/>
              <a:r>
                <a:rPr lang="fr-CA" sz="1200" b="0" i="0">
                  <a:latin typeface="Cambria Math" panose="02040503050406030204" pitchFamily="18" charset="0"/>
                </a:rPr>
                <a:t>〖𝑆𝑢𝑟𝑐𝑜û𝑡〗_𝑖= [〖𝑇2〗_𝑖+〖𝐶𝐶2〗_𝑖−(〖𝑇1〗_𝑖+〖𝐶𝐶1〗_𝑖 )</a:t>
              </a:r>
              <a:r>
                <a:rPr lang="fr-CA" sz="1200" b="0" i="0">
                  <a:latin typeface="Cambria Math" panose="02040503050406030204" pitchFamily="18" charset="0"/>
                  <a:ea typeface="Cambria Math" panose="02040503050406030204" pitchFamily="18" charset="0"/>
                </a:rPr>
                <a:t>×𝐹𝐶]×〖𝑄2〗_𝑖  </a:t>
              </a:r>
              <a:br>
                <a:rPr lang="fr-CA" sz="1200" b="0" i="1">
                  <a:latin typeface="Cambria Math" panose="02040503050406030204" pitchFamily="18" charset="0"/>
                  <a:ea typeface="Cambria Math" panose="02040503050406030204" pitchFamily="18" charset="0"/>
                </a:rPr>
              </a:br>
              <a:br>
                <a:rPr lang="fr-CA" sz="1200" b="0" i="1">
                  <a:latin typeface="Cambria Math" panose="02040503050406030204" pitchFamily="18" charset="0"/>
                  <a:ea typeface="Cambria Math" panose="02040503050406030204" pitchFamily="18" charset="0"/>
                </a:rPr>
              </a:br>
              <a:r>
                <a:rPr lang="fr-CA" sz="1200" b="0" i="0">
                  <a:latin typeface="Cambria Math" panose="02040503050406030204" pitchFamily="18" charset="0"/>
                  <a:ea typeface="Cambria Math" panose="02040503050406030204" pitchFamily="18" charset="0"/>
                </a:rPr>
                <a:t>𝑜ù 𝐹𝐶=𝑄1/𝑄2</a:t>
              </a:r>
              <a:endParaRPr lang="fr-CA" sz="1200"/>
            </a:p>
          </xdr:txBody>
        </xdr:sp>
      </mc:Fallback>
    </mc:AlternateContent>
    <xdr:clientData/>
  </xdr:oneCellAnchor>
</xdr:wsDr>
</file>

<file path=xl/drawings/drawing3.xml><?xml version="1.0" encoding="utf-8"?>
<xdr:wsDr xmlns:xdr="http://schemas.openxmlformats.org/drawingml/2006/spreadsheetDrawing" xmlns:a="http://schemas.openxmlformats.org/drawingml/2006/main">
  <xdr:oneCellAnchor>
    <xdr:from>
      <xdr:col>6</xdr:col>
      <xdr:colOff>552450</xdr:colOff>
      <xdr:row>1</xdr:row>
      <xdr:rowOff>80962</xdr:rowOff>
    </xdr:from>
    <xdr:ext cx="3554306" cy="735201"/>
    <mc:AlternateContent xmlns:mc="http://schemas.openxmlformats.org/markup-compatibility/2006" xmlns:a14="http://schemas.microsoft.com/office/drawing/2010/main">
      <mc:Choice Requires="a14">
        <xdr:sp macro="" textlink="">
          <xdr:nvSpPr>
            <xdr:cNvPr id="2" name="ZoneTexte 1">
              <a:extLst>
                <a:ext uri="{FF2B5EF4-FFF2-40B4-BE49-F238E27FC236}">
                  <a16:creationId xmlns:a16="http://schemas.microsoft.com/office/drawing/2014/main" id="{D31DB077-D5A3-43F2-AC7A-F1D7A1188A42}"/>
                </a:ext>
              </a:extLst>
            </xdr:cNvPr>
            <xdr:cNvSpPr txBox="1"/>
          </xdr:nvSpPr>
          <xdr:spPr>
            <a:xfrm>
              <a:off x="9877425" y="271462"/>
              <a:ext cx="3554306" cy="735201"/>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sSub>
                      <m:sSubPr>
                        <m:ctrlPr>
                          <a:rPr lang="fr-CA" sz="1200" b="0" i="1">
                            <a:latin typeface="Cambria Math" panose="02040503050406030204" pitchFamily="18" charset="0"/>
                          </a:rPr>
                        </m:ctrlPr>
                      </m:sSubPr>
                      <m:e>
                        <m:r>
                          <a:rPr lang="fr-CA" sz="1200" b="0" i="1">
                            <a:latin typeface="Cambria Math" panose="02040503050406030204" pitchFamily="18" charset="0"/>
                          </a:rPr>
                          <m:t>𝑆𝑢𝑟𝑐𝑜</m:t>
                        </m:r>
                        <m:r>
                          <a:rPr lang="fr-CA" sz="1200" b="0" i="1">
                            <a:latin typeface="Cambria Math" panose="02040503050406030204" pitchFamily="18" charset="0"/>
                          </a:rPr>
                          <m:t>û</m:t>
                        </m:r>
                        <m:r>
                          <a:rPr lang="fr-CA" sz="1200" b="0" i="1">
                            <a:latin typeface="Cambria Math" panose="02040503050406030204" pitchFamily="18" charset="0"/>
                          </a:rPr>
                          <m:t>𝑡</m:t>
                        </m:r>
                      </m:e>
                      <m:sub>
                        <m:r>
                          <a:rPr lang="fr-CA" sz="1200" b="0" i="1">
                            <a:latin typeface="Cambria Math" panose="02040503050406030204" pitchFamily="18" charset="0"/>
                          </a:rPr>
                          <m:t>𝑖</m:t>
                        </m:r>
                      </m:sub>
                    </m:sSub>
                    <m:r>
                      <a:rPr lang="fr-CA" sz="1200" b="0" i="0">
                        <a:latin typeface="Cambria Math" panose="02040503050406030204" pitchFamily="18" charset="0"/>
                      </a:rPr>
                      <m:t>= </m:t>
                    </m:r>
                    <m:d>
                      <m:dPr>
                        <m:begChr m:val="["/>
                        <m:endChr m:val="]"/>
                        <m:ctrlPr>
                          <a:rPr lang="fr-CA" sz="1200" b="0" i="1">
                            <a:latin typeface="Cambria Math" panose="02040503050406030204" pitchFamily="18" charset="0"/>
                          </a:rPr>
                        </m:ctrlPr>
                      </m:dPr>
                      <m:e>
                        <m:sSub>
                          <m:sSubPr>
                            <m:ctrlPr>
                              <a:rPr lang="fr-CA" sz="1200" b="0" i="1">
                                <a:latin typeface="Cambria Math" panose="02040503050406030204" pitchFamily="18" charset="0"/>
                              </a:rPr>
                            </m:ctrlPr>
                          </m:sSubPr>
                          <m:e>
                            <m:r>
                              <a:rPr lang="fr-CA" sz="1200" b="0" i="1">
                                <a:latin typeface="Cambria Math" panose="02040503050406030204" pitchFamily="18" charset="0"/>
                              </a:rPr>
                              <m:t>𝑇</m:t>
                            </m:r>
                            <m:r>
                              <a:rPr lang="fr-CA" sz="1200" b="0" i="1">
                                <a:latin typeface="Cambria Math" panose="02040503050406030204" pitchFamily="18" charset="0"/>
                              </a:rPr>
                              <m:t>2</m:t>
                            </m:r>
                          </m:e>
                          <m:sub>
                            <m:r>
                              <a:rPr lang="fr-CA" sz="1200" b="0" i="1">
                                <a:latin typeface="Cambria Math" panose="02040503050406030204" pitchFamily="18" charset="0"/>
                              </a:rPr>
                              <m:t>𝑖</m:t>
                            </m:r>
                          </m:sub>
                        </m:sSub>
                        <m:r>
                          <a:rPr lang="fr-CA" sz="1200" b="0" i="1">
                            <a:latin typeface="Cambria Math" panose="02040503050406030204" pitchFamily="18" charset="0"/>
                          </a:rPr>
                          <m:t>+</m:t>
                        </m:r>
                        <m:sSub>
                          <m:sSubPr>
                            <m:ctrlPr>
                              <a:rPr lang="fr-CA" sz="1200" b="0" i="1">
                                <a:latin typeface="Cambria Math" panose="02040503050406030204" pitchFamily="18" charset="0"/>
                              </a:rPr>
                            </m:ctrlPr>
                          </m:sSubPr>
                          <m:e>
                            <m:r>
                              <a:rPr lang="fr-CA" sz="1200" b="0" i="1">
                                <a:latin typeface="Cambria Math" panose="02040503050406030204" pitchFamily="18" charset="0"/>
                              </a:rPr>
                              <m:t>𝐶𝐶</m:t>
                            </m:r>
                            <m:r>
                              <a:rPr lang="fr-CA" sz="1200" b="0" i="1">
                                <a:latin typeface="Cambria Math" panose="02040503050406030204" pitchFamily="18" charset="0"/>
                              </a:rPr>
                              <m:t>2</m:t>
                            </m:r>
                          </m:e>
                          <m:sub>
                            <m:r>
                              <a:rPr lang="fr-CA" sz="1200" b="0" i="1">
                                <a:latin typeface="Cambria Math" panose="02040503050406030204" pitchFamily="18" charset="0"/>
                              </a:rPr>
                              <m:t>𝑖</m:t>
                            </m:r>
                          </m:sub>
                        </m:sSub>
                        <m:r>
                          <a:rPr lang="fr-CA" sz="1200" b="0" i="1">
                            <a:latin typeface="Cambria Math" panose="02040503050406030204" pitchFamily="18" charset="0"/>
                          </a:rPr>
                          <m:t>−</m:t>
                        </m:r>
                        <m:d>
                          <m:dPr>
                            <m:ctrlPr>
                              <a:rPr lang="fr-CA" sz="1200" b="0" i="1">
                                <a:latin typeface="Cambria Math" panose="02040503050406030204" pitchFamily="18" charset="0"/>
                              </a:rPr>
                            </m:ctrlPr>
                          </m:dPr>
                          <m:e>
                            <m:sSub>
                              <m:sSubPr>
                                <m:ctrlPr>
                                  <a:rPr lang="fr-CA" sz="1200" b="0" i="1">
                                    <a:latin typeface="Cambria Math" panose="02040503050406030204" pitchFamily="18" charset="0"/>
                                  </a:rPr>
                                </m:ctrlPr>
                              </m:sSubPr>
                              <m:e>
                                <m:r>
                                  <a:rPr lang="fr-CA" sz="1200" b="0" i="1">
                                    <a:latin typeface="Cambria Math" panose="02040503050406030204" pitchFamily="18" charset="0"/>
                                  </a:rPr>
                                  <m:t>𝑇</m:t>
                                </m:r>
                                <m:r>
                                  <a:rPr lang="fr-CA" sz="1200" b="0" i="1">
                                    <a:latin typeface="Cambria Math" panose="02040503050406030204" pitchFamily="18" charset="0"/>
                                  </a:rPr>
                                  <m:t>1</m:t>
                                </m:r>
                              </m:e>
                              <m:sub>
                                <m:r>
                                  <a:rPr lang="fr-CA" sz="1200" b="0" i="1">
                                    <a:latin typeface="Cambria Math" panose="02040503050406030204" pitchFamily="18" charset="0"/>
                                  </a:rPr>
                                  <m:t>𝑖</m:t>
                                </m:r>
                              </m:sub>
                            </m:sSub>
                            <m:r>
                              <a:rPr lang="fr-CA" sz="1200" b="0" i="1">
                                <a:latin typeface="Cambria Math" panose="02040503050406030204" pitchFamily="18" charset="0"/>
                              </a:rPr>
                              <m:t>+</m:t>
                            </m:r>
                            <m:sSub>
                              <m:sSubPr>
                                <m:ctrlPr>
                                  <a:rPr lang="fr-CA" sz="1200" b="0" i="1">
                                    <a:latin typeface="Cambria Math" panose="02040503050406030204" pitchFamily="18" charset="0"/>
                                  </a:rPr>
                                </m:ctrlPr>
                              </m:sSubPr>
                              <m:e>
                                <m:r>
                                  <a:rPr lang="fr-CA" sz="1200" b="0" i="1">
                                    <a:latin typeface="Cambria Math" panose="02040503050406030204" pitchFamily="18" charset="0"/>
                                  </a:rPr>
                                  <m:t>𝐶𝐶</m:t>
                                </m:r>
                                <m:r>
                                  <a:rPr lang="fr-CA" sz="1200" b="0" i="1">
                                    <a:latin typeface="Cambria Math" panose="02040503050406030204" pitchFamily="18" charset="0"/>
                                  </a:rPr>
                                  <m:t>1</m:t>
                                </m:r>
                              </m:e>
                              <m:sub>
                                <m:r>
                                  <a:rPr lang="fr-CA" sz="1200" b="0" i="1">
                                    <a:latin typeface="Cambria Math" panose="02040503050406030204" pitchFamily="18" charset="0"/>
                                  </a:rPr>
                                  <m:t>𝑖</m:t>
                                </m:r>
                              </m:sub>
                            </m:sSub>
                          </m:e>
                        </m:d>
                        <m:r>
                          <a:rPr lang="fr-CA" sz="1200" b="0" i="1">
                            <a:latin typeface="Cambria Math" panose="02040503050406030204" pitchFamily="18" charset="0"/>
                            <a:ea typeface="Cambria Math" panose="02040503050406030204" pitchFamily="18" charset="0"/>
                          </a:rPr>
                          <m:t>×</m:t>
                        </m:r>
                        <m:r>
                          <a:rPr lang="fr-CA" sz="1200" b="0" i="1">
                            <a:latin typeface="Cambria Math" panose="02040503050406030204" pitchFamily="18" charset="0"/>
                            <a:ea typeface="Cambria Math" panose="02040503050406030204" pitchFamily="18" charset="0"/>
                          </a:rPr>
                          <m:t>𝐹𝐶</m:t>
                        </m:r>
                      </m:e>
                    </m:d>
                    <m:r>
                      <a:rPr lang="fr-CA" sz="1200" b="0" i="1">
                        <a:latin typeface="Cambria Math" panose="02040503050406030204" pitchFamily="18" charset="0"/>
                        <a:ea typeface="Cambria Math" panose="02040503050406030204" pitchFamily="18" charset="0"/>
                      </a:rPr>
                      <m:t>×</m:t>
                    </m:r>
                    <m:sSub>
                      <m:sSubPr>
                        <m:ctrlPr>
                          <a:rPr lang="fr-CA" sz="1200" b="0" i="1">
                            <a:latin typeface="Cambria Math" panose="02040503050406030204" pitchFamily="18" charset="0"/>
                            <a:ea typeface="Cambria Math" panose="02040503050406030204" pitchFamily="18" charset="0"/>
                          </a:rPr>
                        </m:ctrlPr>
                      </m:sSubPr>
                      <m:e>
                        <m:r>
                          <a:rPr lang="fr-CA" sz="1200" b="0" i="1">
                            <a:latin typeface="Cambria Math" panose="02040503050406030204" pitchFamily="18" charset="0"/>
                            <a:ea typeface="Cambria Math" panose="02040503050406030204" pitchFamily="18" charset="0"/>
                          </a:rPr>
                          <m:t>𝑄</m:t>
                        </m:r>
                        <m:r>
                          <a:rPr lang="fr-CA" sz="1200" b="0" i="1">
                            <a:latin typeface="Cambria Math" panose="02040503050406030204" pitchFamily="18" charset="0"/>
                            <a:ea typeface="Cambria Math" panose="02040503050406030204" pitchFamily="18" charset="0"/>
                          </a:rPr>
                          <m:t>2</m:t>
                        </m:r>
                      </m:e>
                      <m:sub>
                        <m:r>
                          <a:rPr lang="fr-CA" sz="1200" b="0" i="1">
                            <a:latin typeface="Cambria Math" panose="02040503050406030204" pitchFamily="18" charset="0"/>
                            <a:ea typeface="Cambria Math" panose="02040503050406030204" pitchFamily="18" charset="0"/>
                          </a:rPr>
                          <m:t>𝑖</m:t>
                        </m:r>
                      </m:sub>
                    </m:sSub>
                    <m:r>
                      <a:rPr lang="fr-CA" sz="1200" b="0" i="1">
                        <a:latin typeface="Cambria Math" panose="02040503050406030204" pitchFamily="18" charset="0"/>
                        <a:ea typeface="Cambria Math" panose="02040503050406030204" pitchFamily="18" charset="0"/>
                      </a:rPr>
                      <m:t> </m:t>
                    </m:r>
                  </m:oMath>
                </m:oMathPara>
              </a14:m>
              <a:br>
                <a:rPr lang="fr-CA" sz="1200" b="0" i="1">
                  <a:latin typeface="Cambria Math" panose="02040503050406030204" pitchFamily="18" charset="0"/>
                  <a:ea typeface="Cambria Math" panose="02040503050406030204" pitchFamily="18" charset="0"/>
                </a:rPr>
              </a:br>
              <a:br>
                <a:rPr lang="fr-CA" sz="1200" b="0" i="1">
                  <a:latin typeface="Cambria Math" panose="02040503050406030204" pitchFamily="18" charset="0"/>
                  <a:ea typeface="Cambria Math" panose="02040503050406030204" pitchFamily="18" charset="0"/>
                </a:rPr>
              </a:br>
              <a14:m>
                <m:oMathPara xmlns:m="http://schemas.openxmlformats.org/officeDocument/2006/math">
                  <m:oMathParaPr>
                    <m:jc m:val="centerGroup"/>
                  </m:oMathParaPr>
                  <m:oMath xmlns:m="http://schemas.openxmlformats.org/officeDocument/2006/math">
                    <m:r>
                      <a:rPr lang="fr-CA" sz="1200" b="0" i="1">
                        <a:latin typeface="Cambria Math" panose="02040503050406030204" pitchFamily="18" charset="0"/>
                        <a:ea typeface="Cambria Math" panose="02040503050406030204" pitchFamily="18" charset="0"/>
                      </a:rPr>
                      <m:t>𝑜</m:t>
                    </m:r>
                    <m:r>
                      <a:rPr lang="fr-CA" sz="1200" b="0" i="1">
                        <a:latin typeface="Cambria Math" panose="02040503050406030204" pitchFamily="18" charset="0"/>
                        <a:ea typeface="Cambria Math" panose="02040503050406030204" pitchFamily="18" charset="0"/>
                      </a:rPr>
                      <m:t>ù </m:t>
                    </m:r>
                    <m:r>
                      <a:rPr lang="fr-CA" sz="1200" b="0" i="1">
                        <a:latin typeface="Cambria Math" panose="02040503050406030204" pitchFamily="18" charset="0"/>
                        <a:ea typeface="Cambria Math" panose="02040503050406030204" pitchFamily="18" charset="0"/>
                      </a:rPr>
                      <m:t>𝐹𝐶</m:t>
                    </m:r>
                    <m:r>
                      <a:rPr lang="fr-CA" sz="1200" b="0" i="1">
                        <a:latin typeface="Cambria Math" panose="02040503050406030204" pitchFamily="18" charset="0"/>
                        <a:ea typeface="Cambria Math" panose="02040503050406030204" pitchFamily="18" charset="0"/>
                      </a:rPr>
                      <m:t>=</m:t>
                    </m:r>
                    <m:f>
                      <m:fPr>
                        <m:ctrlPr>
                          <a:rPr lang="fr-CA" sz="1200" b="0" i="1">
                            <a:latin typeface="Cambria Math" panose="02040503050406030204" pitchFamily="18" charset="0"/>
                            <a:ea typeface="Cambria Math" panose="02040503050406030204" pitchFamily="18" charset="0"/>
                          </a:rPr>
                        </m:ctrlPr>
                      </m:fPr>
                      <m:num>
                        <m:r>
                          <a:rPr lang="fr-CA" sz="1200" b="0" i="1">
                            <a:latin typeface="Cambria Math" panose="02040503050406030204" pitchFamily="18" charset="0"/>
                            <a:ea typeface="Cambria Math" panose="02040503050406030204" pitchFamily="18" charset="0"/>
                          </a:rPr>
                          <m:t>𝑄</m:t>
                        </m:r>
                        <m:r>
                          <a:rPr lang="fr-CA" sz="1200" b="0" i="1">
                            <a:latin typeface="Cambria Math" panose="02040503050406030204" pitchFamily="18" charset="0"/>
                            <a:ea typeface="Cambria Math" panose="02040503050406030204" pitchFamily="18" charset="0"/>
                          </a:rPr>
                          <m:t>1</m:t>
                        </m:r>
                      </m:num>
                      <m:den>
                        <m:r>
                          <a:rPr lang="fr-CA" sz="1200" b="0" i="1">
                            <a:latin typeface="Cambria Math" panose="02040503050406030204" pitchFamily="18" charset="0"/>
                            <a:ea typeface="Cambria Math" panose="02040503050406030204" pitchFamily="18" charset="0"/>
                          </a:rPr>
                          <m:t>𝑄</m:t>
                        </m:r>
                        <m:r>
                          <a:rPr lang="fr-CA" sz="1200" b="0" i="1">
                            <a:latin typeface="Cambria Math" panose="02040503050406030204" pitchFamily="18" charset="0"/>
                            <a:ea typeface="Cambria Math" panose="02040503050406030204" pitchFamily="18" charset="0"/>
                          </a:rPr>
                          <m:t>2</m:t>
                        </m:r>
                      </m:den>
                    </m:f>
                  </m:oMath>
                </m:oMathPara>
              </a14:m>
              <a:endParaRPr lang="fr-CA" sz="1200"/>
            </a:p>
          </xdr:txBody>
        </xdr:sp>
      </mc:Choice>
      <mc:Fallback xmlns="">
        <xdr:sp macro="" textlink="">
          <xdr:nvSpPr>
            <xdr:cNvPr id="2" name="ZoneTexte 1">
              <a:extLst>
                <a:ext uri="{FF2B5EF4-FFF2-40B4-BE49-F238E27FC236}">
                  <a16:creationId xmlns:a16="http://schemas.microsoft.com/office/drawing/2014/main" id="{D31DB077-D5A3-43F2-AC7A-F1D7A1188A42}"/>
                </a:ext>
              </a:extLst>
            </xdr:cNvPr>
            <xdr:cNvSpPr txBox="1"/>
          </xdr:nvSpPr>
          <xdr:spPr>
            <a:xfrm>
              <a:off x="9877425" y="271462"/>
              <a:ext cx="3554306" cy="735201"/>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wrap="none" lIns="0" tIns="0" rIns="0" bIns="0" rtlCol="0" anchor="t">
              <a:spAutoFit/>
            </a:bodyPr>
            <a:lstStyle/>
            <a:p>
              <a:pPr/>
              <a:r>
                <a:rPr lang="fr-CA" sz="1200" b="0" i="0">
                  <a:latin typeface="Cambria Math" panose="02040503050406030204" pitchFamily="18" charset="0"/>
                </a:rPr>
                <a:t>〖𝑆𝑢𝑟𝑐𝑜û𝑡〗_𝑖= [〖𝑇2〗_𝑖+〖𝐶𝐶2〗_𝑖−(〖𝑇1〗_𝑖+〖𝐶𝐶1〗_𝑖 )</a:t>
              </a:r>
              <a:r>
                <a:rPr lang="fr-CA" sz="1200" b="0" i="0">
                  <a:latin typeface="Cambria Math" panose="02040503050406030204" pitchFamily="18" charset="0"/>
                  <a:ea typeface="Cambria Math" panose="02040503050406030204" pitchFamily="18" charset="0"/>
                </a:rPr>
                <a:t>×𝐹𝐶]×〖𝑄2〗_𝑖  </a:t>
              </a:r>
              <a:br>
                <a:rPr lang="fr-CA" sz="1200" b="0" i="1">
                  <a:latin typeface="Cambria Math" panose="02040503050406030204" pitchFamily="18" charset="0"/>
                  <a:ea typeface="Cambria Math" panose="02040503050406030204" pitchFamily="18" charset="0"/>
                </a:rPr>
              </a:br>
              <a:br>
                <a:rPr lang="fr-CA" sz="1200" b="0" i="1">
                  <a:latin typeface="Cambria Math" panose="02040503050406030204" pitchFamily="18" charset="0"/>
                  <a:ea typeface="Cambria Math" panose="02040503050406030204" pitchFamily="18" charset="0"/>
                </a:rPr>
              </a:br>
              <a:r>
                <a:rPr lang="fr-CA" sz="1200" b="0" i="0">
                  <a:latin typeface="Cambria Math" panose="02040503050406030204" pitchFamily="18" charset="0"/>
                  <a:ea typeface="Cambria Math" panose="02040503050406030204" pitchFamily="18" charset="0"/>
                </a:rPr>
                <a:t>𝑜ù 𝐹𝐶=𝑄1/𝑄2</a:t>
              </a:r>
              <a:endParaRPr lang="fr-CA" sz="1200"/>
            </a:p>
          </xdr:txBody>
        </xdr:sp>
      </mc:Fallback>
    </mc:AlternateContent>
    <xdr:clientData/>
  </xdr:oneCellAnchor>
</xdr:wsDr>
</file>

<file path=xl/featurePropertyBag/featurePropertyBag.xml><?xml version="1.0" encoding="utf-8"?>
<FeaturePropertyBags xmlns="http://schemas.microsoft.com/office/spreadsheetml/2022/featurepropertybag">
  <bag type="Checkbox"/>
  <bag type="XFControls">
    <bagId k="CellControl">0</bagId>
  </bag>
  <bag type="XFComplement">
    <bagId k="XFControls">1</bagId>
  </bag>
  <bag type="XFComplements" extRef="XFComplementsMapperExtRef">
    <a k="MappedFeaturePropertyBags">
      <bagId>2</bagId>
    </a>
  </bag>
</FeaturePropertyBag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05A43F2-DA9E-4A7A-BB1D-4391B03CFA86}" name="Tableau1" displayName="Tableau1" ref="A1:A8" totalsRowShown="0">
  <autoFilter ref="A1:A8" xr:uid="{B05A43F2-DA9E-4A7A-BB1D-4391B03CFA86}"/>
  <tableColumns count="1">
    <tableColumn id="1" xr3:uid="{36DBBE5C-7FEB-4130-B824-C604687BC9A6}" name="Unités"/>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21EE8426-8867-43B4-B249-976A8489E60D}" name="Tableau2" displayName="Tableau2" ref="C1:C4" totalsRowShown="0">
  <autoFilter ref="C1:C4" xr:uid="{21EE8426-8867-43B4-B249-976A8489E60D}"/>
  <tableColumns count="1">
    <tableColumn id="1" xr3:uid="{C28E0B75-AA99-4515-8A0E-9C6EAD5DFE0F}" name="Méthodes"/>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813BB200-F4CA-4F3F-8F5D-FB8D1FB31014}" name="Tableau3" displayName="Tableau3" ref="E1:E11" totalsRowShown="0">
  <autoFilter ref="E1:E11" xr:uid="{813BB200-F4CA-4F3F-8F5D-FB8D1FB31014}"/>
  <tableColumns count="1">
    <tableColumn id="1" xr3:uid="{17C4A8E1-66A8-4371-8451-9652E5DEFB0B}" name="Quantification barrière"/>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A8C9DDD4-C04E-4172-9465-2A27FEBBBD11}" name="Tableau4" displayName="Tableau4" ref="G1:G5" totalsRowShown="0">
  <autoFilter ref="G1:G5" xr:uid="{A8C9DDD4-C04E-4172-9465-2A27FEBBBD11}"/>
  <tableColumns count="1">
    <tableColumn id="1" xr3:uid="{3C3CF1DB-772C-47A3-BF4C-CC8615B27021}" name="Colonne1"/>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FF99841-C490-4663-A39D-A9020510DCEE}" name="Tableau5" displayName="Tableau5" ref="I1:I3" totalsRowShown="0">
  <autoFilter ref="I1:I3" xr:uid="{0FF99841-C490-4663-A39D-A9020510DCEE}"/>
  <tableColumns count="1">
    <tableColumn id="1" xr3:uid="{A769D25A-954F-4A73-A65B-9388BE6633A8}" name="Colonne1"/>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C1BBFA70-EFC6-4918-BEA8-21F41423F2B4}" name="Table7" displayName="Table7" ref="K1:K4" totalsRowShown="0" headerRowDxfId="22" dataDxfId="21">
  <autoFilter ref="K1:K4" xr:uid="{C1BBFA70-EFC6-4918-BEA8-21F41423F2B4}"/>
  <tableColumns count="1">
    <tableColumn id="1" xr3:uid="{249938A4-31A2-4FDA-9495-E2C35B9BD96A}" name="Column1" dataDxfId="20"/>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5AF6084D-7B07-4BD8-A51D-2E020D966DC7}" name="Table8" displayName="Table8" ref="Q1:Q5" totalsRowShown="0" headerRowDxfId="19" dataDxfId="18">
  <autoFilter ref="Q1:Q5" xr:uid="{5AF6084D-7B07-4BD8-A51D-2E020D966DC7}"/>
  <tableColumns count="1">
    <tableColumn id="1" xr3:uid="{7C66CA71-C755-45C5-8978-DBFDF9B7E904}" name="Column1" dataDxfId="17"/>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28DF0043-761C-4B59-BC3D-1EA51BE4165D}" name="Table9" displayName="Table9" ref="O1:O5" totalsRowShown="0" headerRowDxfId="16" dataDxfId="15">
  <autoFilter ref="O1:O5" xr:uid="{28DF0043-761C-4B59-BC3D-1EA51BE4165D}"/>
  <tableColumns count="1">
    <tableColumn id="1" xr3:uid="{D8897BAF-44F1-4297-915C-470AAF9B6075}" name="Column1" dataDxfId="14"/>
  </tableColumns>
  <tableStyleInfo name="TableStyleMedium2" showFirstColumn="0" showLastColumn="0" showRowStripes="1" showColumnStripes="0"/>
</table>
</file>

<file path=xl/theme/theme1.xml><?xml version="1.0" encoding="utf-8"?>
<a:theme xmlns:a="http://schemas.openxmlformats.org/drawingml/2006/main" name="Thème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s>
</file>

<file path=xl/worksheets/_rels/sheet10.xml.rels><?xml version="1.0" encoding="UTF-8" standalone="yes"?>
<Relationships xmlns="http://schemas.openxmlformats.org/package/2006/relationships"><Relationship Id="rId8" Type="http://schemas.openxmlformats.org/officeDocument/2006/relationships/table" Target="../tables/table8.xml"/><Relationship Id="rId3" Type="http://schemas.openxmlformats.org/officeDocument/2006/relationships/table" Target="../tables/table3.xml"/><Relationship Id="rId7" Type="http://schemas.openxmlformats.org/officeDocument/2006/relationships/table" Target="../tables/table7.xml"/><Relationship Id="rId2" Type="http://schemas.openxmlformats.org/officeDocument/2006/relationships/table" Target="../tables/table2.xml"/><Relationship Id="rId1" Type="http://schemas.openxmlformats.org/officeDocument/2006/relationships/table" Target="../tables/table1.xml"/><Relationship Id="rId6" Type="http://schemas.openxmlformats.org/officeDocument/2006/relationships/table" Target="../tables/table6.xml"/><Relationship Id="rId5" Type="http://schemas.openxmlformats.org/officeDocument/2006/relationships/table" Target="../tables/table5.xml"/><Relationship Id="rId4" Type="http://schemas.openxmlformats.org/officeDocument/2006/relationships/table" Target="../tables/table4.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s://www.environnement.gouv.qc.ca/changements/carbone/ventes-encheres/avis-resultats.htm" TargetMode="External"/><Relationship Id="rId7" Type="http://schemas.openxmlformats.org/officeDocument/2006/relationships/comments" Target="../comments3.xml"/><Relationship Id="rId2" Type="http://schemas.openxmlformats.org/officeDocument/2006/relationships/hyperlink" Target="https://www.environnement.gouv.qc.ca/changements/carbone/ventes-encheres/avis-resultats.htm" TargetMode="External"/><Relationship Id="rId1" Type="http://schemas.openxmlformats.org/officeDocument/2006/relationships/hyperlink" Target="https://www.environnement.gouv.qc.ca/changements/carbone/ventes-encheres/avis-resultats.htm" TargetMode="External"/><Relationship Id="rId6" Type="http://schemas.openxmlformats.org/officeDocument/2006/relationships/vmlDrawing" Target="../drawings/vmlDrawing4.vml"/><Relationship Id="rId5" Type="http://schemas.openxmlformats.org/officeDocument/2006/relationships/drawing" Target="../drawings/drawing2.xml"/><Relationship Id="rId4" Type="http://schemas.openxmlformats.org/officeDocument/2006/relationships/hyperlink" Target="https://www.environnement.gouv.qc.ca/changements/carbone/ventes-encheres/avis-resultats.htm" TargetMode="External"/></Relationships>
</file>

<file path=xl/worksheets/_rels/sheet5.xml.rels><?xml version="1.0" encoding="UTF-8" standalone="yes"?>
<Relationships xmlns="http://schemas.openxmlformats.org/package/2006/relationships"><Relationship Id="rId3" Type="http://schemas.openxmlformats.org/officeDocument/2006/relationships/hyperlink" Target="https://www.environnement.gouv.qc.ca/changements/carbone/ventes-encheres/avis-resultats.htm" TargetMode="External"/><Relationship Id="rId7" Type="http://schemas.openxmlformats.org/officeDocument/2006/relationships/comments" Target="../comments4.xml"/><Relationship Id="rId2" Type="http://schemas.openxmlformats.org/officeDocument/2006/relationships/hyperlink" Target="https://www.environnement.gouv.qc.ca/changements/carbone/ventes-encheres/avis-resultats.htm" TargetMode="External"/><Relationship Id="rId1" Type="http://schemas.openxmlformats.org/officeDocument/2006/relationships/hyperlink" Target="https://www.environnement.gouv.qc.ca/changements/carbone/ventes-encheres/avis-resultats.htm" TargetMode="External"/><Relationship Id="rId6" Type="http://schemas.openxmlformats.org/officeDocument/2006/relationships/vmlDrawing" Target="../drawings/vmlDrawing5.vml"/><Relationship Id="rId5" Type="http://schemas.openxmlformats.org/officeDocument/2006/relationships/drawing" Target="../drawings/drawing3.xml"/><Relationship Id="rId4" Type="http://schemas.openxmlformats.org/officeDocument/2006/relationships/hyperlink" Target="https://www.environnement.gouv.qc.ca/changements/carbone/ventes-encheres/avis-resultats.htm" TargetMode="External"/></Relationships>
</file>

<file path=xl/worksheets/_rels/sheet6.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6.v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D84203-0815-46A2-ACED-CCD017439986}">
  <dimension ref="A1:AT124"/>
  <sheetViews>
    <sheetView tabSelected="1" zoomScaleNormal="100" workbookViewId="0">
      <selection activeCell="C124" sqref="C124"/>
    </sheetView>
  </sheetViews>
  <sheetFormatPr baseColWidth="10" defaultColWidth="11.42578125" defaultRowHeight="15"/>
  <cols>
    <col min="1" max="1" width="5.42578125" style="28" customWidth="1"/>
    <col min="2" max="31" width="3.5703125" customWidth="1"/>
    <col min="32" max="32" width="2.85546875" customWidth="1"/>
    <col min="33" max="41" width="3.5703125" customWidth="1"/>
    <col min="42" max="42" width="5.28515625" customWidth="1"/>
    <col min="43" max="43" width="3.5703125" customWidth="1"/>
    <col min="44" max="44" width="4.42578125" customWidth="1"/>
  </cols>
  <sheetData>
    <row r="1" spans="1:46" ht="14.85" customHeight="1">
      <c r="A1" s="505" t="s">
        <v>0</v>
      </c>
      <c r="B1" s="505"/>
      <c r="C1" s="505"/>
      <c r="D1" s="505"/>
      <c r="E1" s="505"/>
      <c r="F1" s="505"/>
      <c r="G1" s="505"/>
      <c r="H1" s="505"/>
      <c r="I1" s="505"/>
      <c r="J1" s="505"/>
      <c r="K1" s="505"/>
      <c r="L1" s="505"/>
      <c r="M1" s="505"/>
      <c r="N1" s="505"/>
      <c r="O1" s="505"/>
      <c r="P1" s="505"/>
      <c r="Q1" s="505"/>
      <c r="R1" s="505"/>
      <c r="S1" s="505"/>
      <c r="T1" s="505"/>
      <c r="U1" s="505"/>
      <c r="V1" s="505"/>
      <c r="W1" s="505"/>
      <c r="X1" s="505"/>
      <c r="Y1" s="505"/>
      <c r="Z1" s="505"/>
      <c r="AA1" s="505"/>
      <c r="AB1" s="505"/>
      <c r="AC1" s="505"/>
      <c r="AD1" s="236"/>
      <c r="AE1" s="236"/>
      <c r="AF1" s="236"/>
      <c r="AG1" s="236"/>
      <c r="AH1" s="236"/>
      <c r="AI1" s="236"/>
      <c r="AJ1" s="236"/>
      <c r="AK1" s="236"/>
      <c r="AL1" s="236"/>
      <c r="AM1" s="236"/>
      <c r="AN1" s="236"/>
      <c r="AO1" s="236"/>
      <c r="AP1" s="236"/>
      <c r="AQ1" s="236"/>
      <c r="AR1" s="374"/>
    </row>
    <row r="2" spans="1:46" ht="20.85" customHeight="1">
      <c r="A2" s="505"/>
      <c r="B2" s="505"/>
      <c r="C2" s="505"/>
      <c r="D2" s="505"/>
      <c r="E2" s="505"/>
      <c r="F2" s="505"/>
      <c r="G2" s="505"/>
      <c r="H2" s="505"/>
      <c r="I2" s="505"/>
      <c r="J2" s="505"/>
      <c r="K2" s="505"/>
      <c r="L2" s="505"/>
      <c r="M2" s="505"/>
      <c r="N2" s="505"/>
      <c r="O2" s="505"/>
      <c r="P2" s="505"/>
      <c r="Q2" s="505"/>
      <c r="R2" s="505"/>
      <c r="S2" s="505"/>
      <c r="T2" s="505"/>
      <c r="U2" s="505"/>
      <c r="V2" s="505"/>
      <c r="W2" s="505"/>
      <c r="X2" s="505"/>
      <c r="Y2" s="505"/>
      <c r="Z2" s="505"/>
      <c r="AA2" s="505"/>
      <c r="AB2" s="505"/>
      <c r="AC2" s="505"/>
      <c r="AD2" s="24"/>
      <c r="AE2" s="236"/>
      <c r="AF2" s="396" t="b">
        <v>0</v>
      </c>
      <c r="AG2" s="506" t="s">
        <v>1</v>
      </c>
      <c r="AH2" s="506"/>
      <c r="AI2" s="506"/>
      <c r="AJ2" s="506"/>
      <c r="AK2" s="506"/>
      <c r="AL2" s="506"/>
      <c r="AM2" s="506"/>
      <c r="AN2" s="506"/>
      <c r="AO2" s="506"/>
      <c r="AP2" s="506"/>
      <c r="AQ2" s="506"/>
      <c r="AR2" s="374"/>
    </row>
    <row r="3" spans="1:46" ht="49.5" customHeight="1" thickBot="1">
      <c r="A3" s="505"/>
      <c r="B3" s="505"/>
      <c r="C3" s="505"/>
      <c r="D3" s="505"/>
      <c r="E3" s="505"/>
      <c r="F3" s="505"/>
      <c r="G3" s="505"/>
      <c r="H3" s="505"/>
      <c r="I3" s="505"/>
      <c r="J3" s="505"/>
      <c r="K3" s="505"/>
      <c r="L3" s="505"/>
      <c r="M3" s="505"/>
      <c r="N3" s="505"/>
      <c r="O3" s="505"/>
      <c r="P3" s="505"/>
      <c r="Q3" s="505"/>
      <c r="R3" s="505"/>
      <c r="S3" s="505"/>
      <c r="T3" s="505"/>
      <c r="U3" s="505"/>
      <c r="V3" s="505"/>
      <c r="W3" s="505"/>
      <c r="X3" s="505"/>
      <c r="Y3" s="505"/>
      <c r="Z3" s="505"/>
      <c r="AA3" s="505"/>
      <c r="AB3" s="505"/>
      <c r="AC3" s="505"/>
      <c r="AD3" s="24"/>
      <c r="AE3" s="237"/>
      <c r="AF3" s="397" t="b">
        <v>0</v>
      </c>
      <c r="AG3" s="507" t="s">
        <v>2</v>
      </c>
      <c r="AH3" s="507"/>
      <c r="AI3" s="507"/>
      <c r="AJ3" s="507"/>
      <c r="AK3" s="507"/>
      <c r="AL3" s="507"/>
      <c r="AM3" s="507"/>
      <c r="AN3" s="507"/>
      <c r="AO3" s="507"/>
      <c r="AP3" s="507"/>
      <c r="AQ3" s="507"/>
      <c r="AR3" s="374"/>
      <c r="AT3" s="220"/>
    </row>
    <row r="4" spans="1:46" ht="18" customHeight="1" thickBot="1">
      <c r="A4" s="508" t="s">
        <v>3</v>
      </c>
      <c r="B4" s="509" t="s">
        <v>4</v>
      </c>
      <c r="C4" s="509"/>
      <c r="D4" s="509"/>
      <c r="E4" s="509"/>
      <c r="F4" s="509"/>
      <c r="G4" s="509"/>
      <c r="H4" s="509"/>
      <c r="I4" s="509"/>
      <c r="J4" s="509"/>
      <c r="K4" s="509"/>
      <c r="L4" s="509"/>
      <c r="M4" s="509"/>
      <c r="N4" s="509" t="s">
        <v>5</v>
      </c>
      <c r="O4" s="509"/>
      <c r="P4" s="509"/>
      <c r="Q4" s="509"/>
      <c r="R4" s="509"/>
      <c r="S4" s="509"/>
      <c r="T4" s="509"/>
      <c r="U4" s="509"/>
      <c r="V4" s="509"/>
      <c r="W4" s="509"/>
      <c r="X4" s="509"/>
      <c r="Y4" s="509"/>
      <c r="Z4" s="509"/>
      <c r="AA4" s="509"/>
      <c r="AB4" s="509"/>
      <c r="AC4" s="509"/>
      <c r="AD4" s="509"/>
      <c r="AE4" s="509"/>
      <c r="AF4" s="510"/>
      <c r="AG4" s="509" t="s">
        <v>6</v>
      </c>
      <c r="AH4" s="509" t="s">
        <v>7</v>
      </c>
      <c r="AI4" s="509"/>
      <c r="AJ4" s="509"/>
      <c r="AK4" s="509"/>
      <c r="AL4" s="509"/>
      <c r="AM4" s="509"/>
      <c r="AN4" s="509"/>
      <c r="AO4" s="509"/>
      <c r="AP4" s="509"/>
      <c r="AQ4" s="510"/>
      <c r="AR4" s="374"/>
    </row>
    <row r="5" spans="1:46" ht="15" customHeight="1" thickBot="1">
      <c r="A5" s="508"/>
      <c r="B5" s="367"/>
      <c r="C5" s="25"/>
      <c r="D5" s="25"/>
      <c r="E5" s="25"/>
      <c r="F5" s="511" t="s">
        <v>8</v>
      </c>
      <c r="G5" s="511"/>
      <c r="H5" s="511"/>
      <c r="I5" s="511"/>
      <c r="J5" s="511"/>
      <c r="K5" s="511"/>
      <c r="L5" s="511"/>
      <c r="M5" s="511"/>
      <c r="N5" s="367"/>
      <c r="O5" s="25"/>
      <c r="P5" s="369"/>
      <c r="Q5" s="511" t="s">
        <v>9</v>
      </c>
      <c r="R5" s="511"/>
      <c r="S5" s="511"/>
      <c r="T5" s="511"/>
      <c r="U5" s="511"/>
      <c r="V5" s="511"/>
      <c r="W5" s="511"/>
      <c r="X5" s="511"/>
      <c r="Y5" s="511"/>
      <c r="Z5" s="511"/>
      <c r="AA5" s="511"/>
      <c r="AB5" s="511"/>
      <c r="AC5" s="511"/>
      <c r="AD5" s="25"/>
      <c r="AE5" s="25"/>
      <c r="AF5" s="166"/>
      <c r="AG5" s="25"/>
      <c r="AH5" s="25"/>
      <c r="AI5" s="25"/>
      <c r="AJ5" s="25"/>
      <c r="AK5" s="25"/>
      <c r="AL5" s="25"/>
      <c r="AM5" s="25"/>
      <c r="AN5" s="25"/>
      <c r="AO5" s="25"/>
      <c r="AP5" s="25"/>
      <c r="AQ5" s="168"/>
      <c r="AR5" s="374"/>
    </row>
    <row r="6" spans="1:46" ht="18.600000000000001" customHeight="1" thickBot="1">
      <c r="A6" s="508"/>
      <c r="B6" s="367"/>
      <c r="C6" s="465" t="s">
        <v>10</v>
      </c>
      <c r="D6" s="25"/>
      <c r="E6" s="398" t="b">
        <v>0</v>
      </c>
      <c r="F6" s="511"/>
      <c r="G6" s="511"/>
      <c r="H6" s="511"/>
      <c r="I6" s="511"/>
      <c r="J6" s="511"/>
      <c r="K6" s="511"/>
      <c r="L6" s="511"/>
      <c r="M6" s="511"/>
      <c r="N6" s="565" t="s">
        <v>11</v>
      </c>
      <c r="O6" s="565"/>
      <c r="P6" s="453" t="b">
        <v>0</v>
      </c>
      <c r="Q6" s="511"/>
      <c r="R6" s="511"/>
      <c r="S6" s="511"/>
      <c r="T6" s="511"/>
      <c r="U6" s="511"/>
      <c r="V6" s="511"/>
      <c r="W6" s="511"/>
      <c r="X6" s="511"/>
      <c r="Y6" s="511"/>
      <c r="Z6" s="511"/>
      <c r="AA6" s="511"/>
      <c r="AB6" s="511"/>
      <c r="AC6" s="511"/>
      <c r="AD6" s="25"/>
      <c r="AE6" s="25"/>
      <c r="AF6" s="168"/>
      <c r="AG6" s="25"/>
      <c r="AH6" s="25"/>
      <c r="AI6" s="25"/>
      <c r="AJ6" s="563" t="s">
        <v>12</v>
      </c>
      <c r="AK6" s="563"/>
      <c r="AL6" s="563"/>
      <c r="AM6" s="563"/>
      <c r="AN6" s="563"/>
      <c r="AO6" s="563"/>
      <c r="AP6" s="563"/>
      <c r="AQ6" s="168"/>
      <c r="AR6" s="374"/>
    </row>
    <row r="7" spans="1:46" ht="14.85" customHeight="1" thickBot="1">
      <c r="A7" s="508"/>
      <c r="B7" s="367"/>
      <c r="C7" s="370"/>
      <c r="D7" s="25"/>
      <c r="E7" s="370"/>
      <c r="F7" s="511"/>
      <c r="G7" s="511"/>
      <c r="H7" s="511"/>
      <c r="I7" s="511"/>
      <c r="J7" s="511"/>
      <c r="K7" s="511"/>
      <c r="L7" s="511"/>
      <c r="M7" s="511"/>
      <c r="N7" s="454"/>
      <c r="O7" s="370"/>
      <c r="P7" s="455"/>
      <c r="Q7" s="511"/>
      <c r="R7" s="511"/>
      <c r="S7" s="511"/>
      <c r="T7" s="511"/>
      <c r="U7" s="511"/>
      <c r="V7" s="511"/>
      <c r="W7" s="511"/>
      <c r="X7" s="511"/>
      <c r="Y7" s="511"/>
      <c r="Z7" s="511"/>
      <c r="AA7" s="511"/>
      <c r="AB7" s="511"/>
      <c r="AC7" s="511"/>
      <c r="AD7" s="25"/>
      <c r="AE7" s="25"/>
      <c r="AF7" s="168"/>
      <c r="AG7" s="565" t="s">
        <v>13</v>
      </c>
      <c r="AH7" s="565"/>
      <c r="AI7" s="398" t="b">
        <v>0</v>
      </c>
      <c r="AJ7" s="563"/>
      <c r="AK7" s="563"/>
      <c r="AL7" s="563"/>
      <c r="AM7" s="563"/>
      <c r="AN7" s="563"/>
      <c r="AO7" s="563"/>
      <c r="AP7" s="563"/>
      <c r="AQ7" s="168"/>
      <c r="AR7" s="374"/>
    </row>
    <row r="8" spans="1:46" ht="15.75" thickBot="1">
      <c r="A8" s="508"/>
      <c r="B8" s="367"/>
      <c r="C8" s="221"/>
      <c r="D8" s="25"/>
      <c r="F8" s="563" t="s">
        <v>14</v>
      </c>
      <c r="G8" s="563"/>
      <c r="H8" s="563"/>
      <c r="I8" s="563"/>
      <c r="J8" s="563"/>
      <c r="K8" s="563"/>
      <c r="L8" s="563"/>
      <c r="M8" s="563"/>
      <c r="N8" s="565" t="s">
        <v>15</v>
      </c>
      <c r="O8" s="565"/>
      <c r="P8" s="398" t="b">
        <v>0</v>
      </c>
      <c r="Q8" s="564" t="s">
        <v>16</v>
      </c>
      <c r="R8" s="564"/>
      <c r="S8" s="564"/>
      <c r="T8" s="564"/>
      <c r="U8" s="564"/>
      <c r="V8" s="564"/>
      <c r="W8" s="564"/>
      <c r="X8" s="564"/>
      <c r="Y8" s="564"/>
      <c r="Z8" s="564"/>
      <c r="AA8" s="564"/>
      <c r="AB8" s="564"/>
      <c r="AC8" s="564"/>
      <c r="AD8" s="25"/>
      <c r="AE8" s="25"/>
      <c r="AF8" s="168"/>
      <c r="AG8" s="25"/>
      <c r="AH8" s="25"/>
      <c r="AI8" s="25"/>
      <c r="AJ8" s="563"/>
      <c r="AK8" s="563"/>
      <c r="AL8" s="563"/>
      <c r="AM8" s="563"/>
      <c r="AN8" s="563"/>
      <c r="AO8" s="563"/>
      <c r="AP8" s="563"/>
      <c r="AQ8" s="168"/>
      <c r="AR8" s="374"/>
    </row>
    <row r="9" spans="1:46" ht="15.75" thickBot="1">
      <c r="A9" s="508"/>
      <c r="B9" s="367"/>
      <c r="C9" s="466" t="s">
        <v>17</v>
      </c>
      <c r="D9" s="25"/>
      <c r="E9" s="398" t="b">
        <v>0</v>
      </c>
      <c r="F9" s="563"/>
      <c r="G9" s="563"/>
      <c r="H9" s="563"/>
      <c r="I9" s="563"/>
      <c r="J9" s="563"/>
      <c r="K9" s="563"/>
      <c r="L9" s="563"/>
      <c r="M9" s="563"/>
      <c r="N9" s="367"/>
      <c r="O9" s="25"/>
      <c r="P9" s="25"/>
      <c r="Q9" s="25"/>
      <c r="R9" s="25"/>
      <c r="S9" s="25"/>
      <c r="T9" s="25"/>
      <c r="U9" s="25"/>
      <c r="V9" s="25"/>
      <c r="W9" s="25"/>
      <c r="X9" s="25"/>
      <c r="Y9" s="25"/>
      <c r="Z9" s="25"/>
      <c r="AA9" s="25"/>
      <c r="AB9" s="25"/>
      <c r="AC9" s="25"/>
      <c r="AD9" s="25"/>
      <c r="AE9" s="25"/>
      <c r="AF9" s="168"/>
      <c r="AG9" s="25"/>
      <c r="AH9" s="25"/>
      <c r="AI9" s="25"/>
      <c r="AJ9" s="25"/>
      <c r="AK9" s="25"/>
      <c r="AL9" s="25"/>
      <c r="AM9" s="25"/>
      <c r="AN9" s="25"/>
      <c r="AO9" s="25"/>
      <c r="AP9" s="25"/>
      <c r="AQ9" s="168"/>
      <c r="AR9" s="374"/>
    </row>
    <row r="10" spans="1:46" ht="15.75" thickBot="1">
      <c r="A10" s="508"/>
      <c r="B10" s="368"/>
      <c r="C10" s="155"/>
      <c r="D10" s="155"/>
      <c r="E10" s="155"/>
      <c r="F10" s="563"/>
      <c r="G10" s="563"/>
      <c r="H10" s="563"/>
      <c r="I10" s="563"/>
      <c r="J10" s="563"/>
      <c r="K10" s="563"/>
      <c r="L10" s="563"/>
      <c r="M10" s="563"/>
      <c r="N10" s="368"/>
      <c r="O10" s="155"/>
      <c r="P10" s="155"/>
      <c r="Q10" s="155"/>
      <c r="R10" s="155"/>
      <c r="S10" s="155"/>
      <c r="T10" s="155"/>
      <c r="U10" s="155"/>
      <c r="V10" s="155"/>
      <c r="W10" s="155"/>
      <c r="X10" s="155"/>
      <c r="Y10" s="155"/>
      <c r="Z10" s="155"/>
      <c r="AA10" s="155"/>
      <c r="AB10" s="155"/>
      <c r="AC10" s="155"/>
      <c r="AD10" s="155"/>
      <c r="AE10" s="155"/>
      <c r="AF10" s="173"/>
      <c r="AG10" s="25"/>
      <c r="AH10" s="25"/>
      <c r="AI10" s="25"/>
      <c r="AJ10" s="25"/>
      <c r="AK10" s="25"/>
      <c r="AL10" s="25"/>
      <c r="AM10" s="25"/>
      <c r="AN10" s="25"/>
      <c r="AO10" s="25"/>
      <c r="AP10" s="25"/>
      <c r="AQ10" s="222" t="b">
        <v>1</v>
      </c>
      <c r="AR10" s="374"/>
    </row>
    <row r="11" spans="1:46" ht="15.75" thickBot="1">
      <c r="A11" s="508" t="s">
        <v>18</v>
      </c>
      <c r="B11" s="183"/>
      <c r="C11" s="174"/>
      <c r="D11" s="174"/>
      <c r="E11" s="174"/>
      <c r="F11" s="174"/>
      <c r="G11" s="174"/>
      <c r="H11" s="174"/>
      <c r="I11" s="174"/>
      <c r="J11" s="174"/>
      <c r="K11" s="174"/>
      <c r="L11" s="174"/>
      <c r="M11" s="174"/>
      <c r="N11" s="174"/>
      <c r="O11" s="174"/>
      <c r="P11" s="193"/>
      <c r="Q11" s="174"/>
      <c r="R11" s="174"/>
      <c r="S11" s="174"/>
      <c r="T11" s="174"/>
      <c r="U11" s="174"/>
      <c r="V11" s="174"/>
      <c r="W11" s="174"/>
      <c r="X11" s="174"/>
      <c r="Y11" s="174"/>
      <c r="Z11" s="174"/>
      <c r="AA11" s="174"/>
      <c r="AB11" s="174"/>
      <c r="AC11" s="174"/>
      <c r="AD11" s="174"/>
      <c r="AE11" s="174"/>
      <c r="AF11" s="174"/>
      <c r="AG11" s="174"/>
      <c r="AH11" s="174"/>
      <c r="AI11" s="174"/>
      <c r="AJ11" s="174"/>
      <c r="AK11" s="174"/>
      <c r="AL11" s="174"/>
      <c r="AM11" s="174"/>
      <c r="AN11" s="174"/>
      <c r="AO11" s="174"/>
      <c r="AP11" s="174"/>
      <c r="AQ11" s="194"/>
      <c r="AR11" s="374"/>
    </row>
    <row r="12" spans="1:46">
      <c r="A12" s="508"/>
      <c r="B12" s="195" t="s">
        <v>19</v>
      </c>
      <c r="C12" s="16" t="s">
        <v>20</v>
      </c>
      <c r="D12" s="16"/>
      <c r="E12" s="16"/>
      <c r="F12" s="16"/>
      <c r="G12" s="514"/>
      <c r="H12" s="514"/>
      <c r="I12" s="514"/>
      <c r="J12" s="514"/>
      <c r="K12" s="514"/>
      <c r="L12" s="514"/>
      <c r="M12" s="514"/>
      <c r="N12" s="514"/>
      <c r="O12" s="514"/>
      <c r="P12" s="514"/>
      <c r="Q12" s="514"/>
      <c r="R12" s="514"/>
      <c r="S12" s="514"/>
      <c r="T12" s="514"/>
      <c r="U12" s="514"/>
      <c r="V12" s="514"/>
      <c r="W12" s="514"/>
      <c r="X12" s="514"/>
      <c r="Y12" s="514"/>
      <c r="Z12" s="514"/>
      <c r="AA12" s="514"/>
      <c r="AB12" s="514"/>
      <c r="AC12" s="515"/>
      <c r="AD12" s="16"/>
      <c r="AE12" s="16"/>
      <c r="AF12" s="16"/>
      <c r="AG12" s="16"/>
      <c r="AH12" s="16"/>
      <c r="AI12" s="16"/>
      <c r="AJ12" s="16"/>
      <c r="AK12" s="16"/>
      <c r="AL12" s="16"/>
      <c r="AM12" s="16"/>
      <c r="AN12" s="16"/>
      <c r="AO12" s="16"/>
      <c r="AP12" s="16"/>
      <c r="AQ12" s="196"/>
      <c r="AR12" s="374"/>
    </row>
    <row r="13" spans="1:46">
      <c r="A13" s="508"/>
      <c r="B13" s="195"/>
      <c r="C13" s="16"/>
      <c r="D13" s="16"/>
      <c r="E13" s="16"/>
      <c r="F13" s="16"/>
      <c r="G13" s="181"/>
      <c r="H13" s="181"/>
      <c r="I13" s="181"/>
      <c r="J13" s="181"/>
      <c r="K13" s="181"/>
      <c r="L13" s="181"/>
      <c r="M13" s="181"/>
      <c r="N13" s="181"/>
      <c r="O13" s="181"/>
      <c r="P13" s="181"/>
      <c r="Q13" s="181"/>
      <c r="R13" s="181"/>
      <c r="S13" s="181"/>
      <c r="T13" s="181"/>
      <c r="U13" s="181"/>
      <c r="V13" s="181"/>
      <c r="W13" s="181"/>
      <c r="X13" s="181"/>
      <c r="Y13" s="181"/>
      <c r="Z13" s="181"/>
      <c r="AA13" s="181"/>
      <c r="AB13" s="181"/>
      <c r="AC13" s="191"/>
      <c r="AD13" s="16"/>
      <c r="AE13" s="16"/>
      <c r="AF13" s="16"/>
      <c r="AG13" s="16"/>
      <c r="AH13" s="16"/>
      <c r="AI13" s="16"/>
      <c r="AJ13" s="16"/>
      <c r="AK13" s="16"/>
      <c r="AL13" s="16"/>
      <c r="AM13" s="16"/>
      <c r="AN13" s="16"/>
      <c r="AO13" s="16"/>
      <c r="AP13" s="16"/>
      <c r="AQ13" s="196"/>
      <c r="AR13" s="374"/>
    </row>
    <row r="14" spans="1:46">
      <c r="A14" s="508"/>
      <c r="B14" s="195"/>
      <c r="C14" s="16" t="s">
        <v>21</v>
      </c>
      <c r="D14" s="16"/>
      <c r="E14" s="16"/>
      <c r="F14" s="16"/>
      <c r="G14" s="514"/>
      <c r="H14" s="514"/>
      <c r="I14" s="514"/>
      <c r="J14" s="514"/>
      <c r="K14" s="514"/>
      <c r="L14" s="514"/>
      <c r="M14" s="514"/>
      <c r="N14" s="514"/>
      <c r="O14" s="514"/>
      <c r="P14" s="514"/>
      <c r="Q14" s="514"/>
      <c r="R14" s="514"/>
      <c r="S14" s="514"/>
      <c r="T14" s="514"/>
      <c r="U14" s="514"/>
      <c r="V14" s="514"/>
      <c r="W14" s="514"/>
      <c r="X14" s="514"/>
      <c r="Y14" s="514"/>
      <c r="Z14" s="514"/>
      <c r="AA14" s="514"/>
      <c r="AB14" s="514"/>
      <c r="AC14" s="514"/>
      <c r="AD14" s="516" t="s">
        <v>22</v>
      </c>
      <c r="AE14" s="516"/>
      <c r="AF14" s="516"/>
      <c r="AG14" s="516"/>
      <c r="AH14" s="516"/>
      <c r="AI14" s="516"/>
      <c r="AJ14" s="516"/>
      <c r="AK14" s="517"/>
      <c r="AL14" s="517"/>
      <c r="AM14" s="517"/>
      <c r="AN14" s="517"/>
      <c r="AO14" s="517"/>
      <c r="AP14" s="518"/>
      <c r="AQ14" s="196"/>
      <c r="AR14" s="374"/>
    </row>
    <row r="15" spans="1:46">
      <c r="A15" s="508"/>
      <c r="B15" s="195"/>
      <c r="C15" s="16"/>
      <c r="D15" s="16"/>
      <c r="E15" s="16"/>
      <c r="F15" s="16"/>
      <c r="G15" s="167"/>
      <c r="H15" s="167"/>
      <c r="I15" s="167"/>
      <c r="J15" s="167"/>
      <c r="K15" s="167"/>
      <c r="L15" s="167"/>
      <c r="M15" s="167"/>
      <c r="N15" s="167"/>
      <c r="O15" s="167"/>
      <c r="P15" s="167"/>
      <c r="Q15" s="167"/>
      <c r="R15" s="167"/>
      <c r="S15" s="167"/>
      <c r="T15" s="167"/>
      <c r="U15" s="167"/>
      <c r="V15" s="167"/>
      <c r="W15" s="167"/>
      <c r="X15" s="16"/>
      <c r="Y15" s="16"/>
      <c r="Z15" s="16"/>
      <c r="AA15" s="16"/>
      <c r="AB15" s="171"/>
      <c r="AC15" s="191"/>
      <c r="AD15" s="191"/>
      <c r="AE15" s="191"/>
      <c r="AF15" s="191"/>
      <c r="AG15" s="191"/>
      <c r="AH15" s="197"/>
      <c r="AI15" s="197"/>
      <c r="AJ15" s="197"/>
      <c r="AK15" s="197"/>
      <c r="AL15" s="197"/>
      <c r="AM15" s="197"/>
      <c r="AN15" s="197"/>
      <c r="AO15" s="16"/>
      <c r="AP15" s="16"/>
      <c r="AQ15" s="196"/>
      <c r="AR15" s="374"/>
    </row>
    <row r="16" spans="1:46">
      <c r="A16" s="508"/>
      <c r="B16" s="185"/>
      <c r="C16" s="16" t="s">
        <v>23</v>
      </c>
      <c r="D16" s="16"/>
      <c r="E16" s="16"/>
      <c r="F16" s="16"/>
      <c r="G16" s="514"/>
      <c r="H16" s="514"/>
      <c r="I16" s="514"/>
      <c r="J16" s="514"/>
      <c r="K16" s="514"/>
      <c r="L16" s="514"/>
      <c r="M16" s="514"/>
      <c r="N16" s="514"/>
      <c r="O16" s="514"/>
      <c r="P16" s="514"/>
      <c r="Q16" s="514"/>
      <c r="R16" s="514"/>
      <c r="S16" s="514"/>
      <c r="T16" s="515"/>
      <c r="U16" s="16"/>
      <c r="V16" s="16"/>
      <c r="W16" s="16"/>
      <c r="X16" s="152" t="s">
        <v>24</v>
      </c>
      <c r="Y16" s="519"/>
      <c r="Z16" s="519"/>
      <c r="AA16" s="519"/>
      <c r="AB16" s="519"/>
      <c r="AC16" s="519"/>
      <c r="AD16" s="516" t="s">
        <v>25</v>
      </c>
      <c r="AE16" s="516"/>
      <c r="AF16" s="516"/>
      <c r="AG16" s="516"/>
      <c r="AH16" s="516"/>
      <c r="AI16" s="516"/>
      <c r="AJ16" s="516"/>
      <c r="AK16" s="517"/>
      <c r="AL16" s="517"/>
      <c r="AM16" s="517"/>
      <c r="AN16" s="517"/>
      <c r="AO16" s="517"/>
      <c r="AP16" s="518"/>
      <c r="AQ16" s="196"/>
      <c r="AR16" s="374"/>
    </row>
    <row r="17" spans="1:44" ht="15.75" thickBot="1">
      <c r="A17" s="508"/>
      <c r="B17" s="198"/>
      <c r="C17" s="16"/>
      <c r="D17" s="16"/>
      <c r="E17" s="16"/>
      <c r="F17" s="16"/>
      <c r="G17" s="182"/>
      <c r="H17" s="182"/>
      <c r="I17" s="182"/>
      <c r="J17" s="182"/>
      <c r="K17" s="182"/>
      <c r="L17" s="182"/>
      <c r="M17" s="182"/>
      <c r="N17" s="182"/>
      <c r="O17" s="182"/>
      <c r="P17" s="182"/>
      <c r="Q17" s="182"/>
      <c r="R17" s="182"/>
      <c r="S17" s="182"/>
      <c r="T17" s="172"/>
      <c r="U17" s="16"/>
      <c r="V17" s="16"/>
      <c r="W17" s="16"/>
      <c r="X17" s="16"/>
      <c r="Y17" s="520" t="b">
        <v>1</v>
      </c>
      <c r="Z17" s="520"/>
      <c r="AA17" s="520"/>
      <c r="AB17" s="520"/>
      <c r="AC17" s="520"/>
      <c r="AD17" s="520"/>
      <c r="AE17" s="520"/>
      <c r="AF17" s="520"/>
      <c r="AG17" s="520"/>
      <c r="AH17" s="520"/>
      <c r="AI17" s="520"/>
      <c r="AJ17" s="520"/>
      <c r="AK17" s="520"/>
      <c r="AL17" s="520"/>
      <c r="AM17" s="520"/>
      <c r="AN17" s="520"/>
      <c r="AO17" s="520"/>
      <c r="AP17" s="520"/>
      <c r="AQ17" s="520"/>
      <c r="AR17" s="449"/>
    </row>
    <row r="18" spans="1:44">
      <c r="A18" s="522" t="s">
        <v>26</v>
      </c>
      <c r="B18" s="185"/>
      <c r="C18" s="174"/>
      <c r="D18" s="174"/>
      <c r="E18" s="174"/>
      <c r="F18" s="174"/>
      <c r="G18" s="174"/>
      <c r="H18" s="174"/>
      <c r="I18" s="174"/>
      <c r="J18" s="174"/>
      <c r="K18" s="174"/>
      <c r="L18" s="174"/>
      <c r="M18" s="174"/>
      <c r="N18" s="174"/>
      <c r="O18" s="174"/>
      <c r="P18" s="174"/>
      <c r="Q18" s="174"/>
      <c r="R18" s="174"/>
      <c r="S18" s="174"/>
      <c r="T18" s="174"/>
      <c r="U18" s="174"/>
      <c r="V18" s="174"/>
      <c r="W18" s="174"/>
      <c r="X18" s="174"/>
      <c r="Y18" s="174"/>
      <c r="Z18" s="174"/>
      <c r="AA18" s="174"/>
      <c r="AB18" s="174"/>
      <c r="AC18" s="174"/>
      <c r="AD18" s="174"/>
      <c r="AE18" s="174"/>
      <c r="AF18" s="174"/>
      <c r="AG18" s="174"/>
      <c r="AH18" s="174"/>
      <c r="AI18" s="174"/>
      <c r="AJ18" s="174"/>
      <c r="AK18" s="174"/>
      <c r="AL18" s="174"/>
      <c r="AM18" s="174"/>
      <c r="AN18" s="174"/>
      <c r="AO18" s="174"/>
      <c r="AP18" s="174"/>
      <c r="AQ18" s="194"/>
      <c r="AR18" s="374"/>
    </row>
    <row r="19" spans="1:44">
      <c r="A19" s="522"/>
      <c r="B19" s="185"/>
      <c r="C19" s="16" t="s">
        <v>27</v>
      </c>
      <c r="D19" s="16"/>
      <c r="E19" s="199"/>
      <c r="F19" s="199"/>
      <c r="G19" s="514" t="s">
        <v>28</v>
      </c>
      <c r="H19" s="514"/>
      <c r="I19" s="515"/>
      <c r="J19" s="199"/>
      <c r="K19" s="152" t="s">
        <v>29</v>
      </c>
      <c r="L19" s="514"/>
      <c r="M19" s="514"/>
      <c r="N19" s="514"/>
      <c r="O19" s="514"/>
      <c r="P19" s="514"/>
      <c r="Q19" s="514"/>
      <c r="R19" s="514"/>
      <c r="S19" s="514"/>
      <c r="T19" s="514"/>
      <c r="U19" s="514"/>
      <c r="V19" s="514"/>
      <c r="W19" s="514"/>
      <c r="X19" s="514"/>
      <c r="Y19" s="515"/>
      <c r="Z19" s="16" t="s">
        <v>30</v>
      </c>
      <c r="AA19" s="199"/>
      <c r="AB19" s="523"/>
      <c r="AC19" s="523"/>
      <c r="AD19" s="523"/>
      <c r="AE19" s="523"/>
      <c r="AF19" s="523"/>
      <c r="AG19" s="523"/>
      <c r="AH19" s="523"/>
      <c r="AI19" s="523"/>
      <c r="AJ19" s="523"/>
      <c r="AK19" s="523"/>
      <c r="AL19" s="523"/>
      <c r="AM19" s="523"/>
      <c r="AN19" s="524"/>
      <c r="AO19" s="175"/>
      <c r="AP19" s="16"/>
      <c r="AQ19" s="196"/>
      <c r="AR19" s="374"/>
    </row>
    <row r="20" spans="1:44">
      <c r="A20" s="522"/>
      <c r="B20" s="185"/>
      <c r="C20" s="16"/>
      <c r="D20" s="16"/>
      <c r="E20" s="16"/>
      <c r="F20" s="16"/>
      <c r="G20" s="16"/>
      <c r="H20" s="16"/>
      <c r="I20" s="16"/>
      <c r="J20" s="172"/>
      <c r="K20" s="182"/>
      <c r="L20" s="182"/>
      <c r="M20" s="182"/>
      <c r="N20" s="182"/>
      <c r="O20" s="182"/>
      <c r="P20" s="182"/>
      <c r="Q20" s="182"/>
      <c r="R20" s="182"/>
      <c r="S20" s="182"/>
      <c r="T20" s="182"/>
      <c r="U20" s="182"/>
      <c r="V20" s="182"/>
      <c r="W20" s="182"/>
      <c r="X20" s="182"/>
      <c r="Y20" s="182"/>
      <c r="Z20" s="182"/>
      <c r="AA20" s="182"/>
      <c r="AB20" s="182"/>
      <c r="AC20" s="151"/>
      <c r="AD20" s="172"/>
      <c r="AE20" s="172"/>
      <c r="AF20" s="172"/>
      <c r="AG20" s="172"/>
      <c r="AH20" s="170"/>
      <c r="AI20" s="170"/>
      <c r="AJ20" s="170"/>
      <c r="AK20" s="170"/>
      <c r="AL20" s="170"/>
      <c r="AM20" s="170"/>
      <c r="AN20" s="170"/>
      <c r="AO20" s="200"/>
      <c r="AP20" s="16"/>
      <c r="AQ20" s="196"/>
      <c r="AR20" s="374"/>
    </row>
    <row r="21" spans="1:44">
      <c r="A21" s="522"/>
      <c r="B21" s="199"/>
      <c r="C21" s="16" t="s">
        <v>31</v>
      </c>
      <c r="D21" s="16"/>
      <c r="E21" s="16"/>
      <c r="F21" s="16"/>
      <c r="G21" s="514"/>
      <c r="H21" s="514"/>
      <c r="I21" s="514"/>
      <c r="J21" s="514"/>
      <c r="K21" s="514"/>
      <c r="L21" s="514"/>
      <c r="M21" s="514"/>
      <c r="N21" s="514"/>
      <c r="O21" s="514"/>
      <c r="P21" s="514"/>
      <c r="Q21" s="514"/>
      <c r="R21" s="514"/>
      <c r="S21" s="514"/>
      <c r="T21" s="514"/>
      <c r="U21" s="514"/>
      <c r="V21" s="514"/>
      <c r="W21" s="514"/>
      <c r="X21" s="514"/>
      <c r="Y21" s="515"/>
      <c r="Z21" s="16" t="s">
        <v>32</v>
      </c>
      <c r="AA21" s="172"/>
      <c r="AB21" s="525"/>
      <c r="AC21" s="525"/>
      <c r="AD21" s="525"/>
      <c r="AE21" s="525"/>
      <c r="AF21" s="525"/>
      <c r="AG21" s="525"/>
      <c r="AH21" s="525"/>
      <c r="AI21" s="525"/>
      <c r="AJ21" s="525"/>
      <c r="AK21" s="525"/>
      <c r="AL21" s="525"/>
      <c r="AM21" s="525"/>
      <c r="AN21" s="526"/>
      <c r="AO21" s="176"/>
      <c r="AP21" s="16"/>
      <c r="AQ21" s="196"/>
      <c r="AR21" s="374"/>
    </row>
    <row r="22" spans="1:44">
      <c r="A22" s="522"/>
      <c r="B22" s="185"/>
      <c r="C22" s="176"/>
      <c r="D22" s="176"/>
      <c r="E22" s="176"/>
      <c r="F22" s="176"/>
      <c r="G22" s="201"/>
      <c r="H22" s="201"/>
      <c r="I22" s="201"/>
      <c r="J22" s="201"/>
      <c r="K22" s="201"/>
      <c r="L22" s="201"/>
      <c r="M22" s="201"/>
      <c r="N22" s="201"/>
      <c r="O22" s="201"/>
      <c r="P22" s="201"/>
      <c r="Q22" s="201"/>
      <c r="R22" s="201"/>
      <c r="S22" s="201"/>
      <c r="T22" s="201"/>
      <c r="U22" s="201"/>
      <c r="V22" s="201"/>
      <c r="W22" s="201"/>
      <c r="X22" s="176"/>
      <c r="Y22" s="176"/>
      <c r="Z22" s="176"/>
      <c r="AA22" s="176"/>
      <c r="AB22" s="176"/>
      <c r="AC22" s="176"/>
      <c r="AD22" s="16"/>
      <c r="AE22" s="16"/>
      <c r="AF22" s="16"/>
      <c r="AG22" s="16"/>
      <c r="AH22" s="16"/>
      <c r="AI22" s="16"/>
      <c r="AJ22" s="16"/>
      <c r="AK22" s="16"/>
      <c r="AL22" s="16"/>
      <c r="AM22" s="16"/>
      <c r="AN22" s="16"/>
      <c r="AO22" s="16"/>
      <c r="AP22" s="16"/>
      <c r="AQ22" s="196"/>
      <c r="AR22" s="374"/>
    </row>
    <row r="23" spans="1:44">
      <c r="A23" s="522"/>
      <c r="B23" s="185"/>
      <c r="C23" s="16" t="s">
        <v>33</v>
      </c>
      <c r="D23" s="16"/>
      <c r="E23" s="16"/>
      <c r="F23" s="16"/>
      <c r="G23" s="514"/>
      <c r="H23" s="514"/>
      <c r="I23" s="514"/>
      <c r="J23" s="514"/>
      <c r="K23" s="514"/>
      <c r="L23" s="514"/>
      <c r="M23" s="514"/>
      <c r="N23" s="514"/>
      <c r="O23" s="514"/>
      <c r="P23" s="514"/>
      <c r="Q23" s="514"/>
      <c r="R23" s="514"/>
      <c r="S23" s="514"/>
      <c r="T23" s="514"/>
      <c r="U23" s="514"/>
      <c r="V23" s="514"/>
      <c r="W23" s="514"/>
      <c r="X23" s="514"/>
      <c r="Y23" s="514"/>
      <c r="Z23" s="514"/>
      <c r="AA23" s="514"/>
      <c r="AB23" s="514"/>
      <c r="AC23" s="516" t="s">
        <v>22</v>
      </c>
      <c r="AD23" s="516"/>
      <c r="AE23" s="516"/>
      <c r="AF23" s="516"/>
      <c r="AG23" s="516"/>
      <c r="AH23" s="517"/>
      <c r="AI23" s="517"/>
      <c r="AJ23" s="517"/>
      <c r="AK23" s="517"/>
      <c r="AL23" s="517"/>
      <c r="AM23" s="517"/>
      <c r="AN23" s="518"/>
      <c r="AO23" s="199"/>
      <c r="AP23" s="177" t="s">
        <v>34</v>
      </c>
      <c r="AQ23" s="196"/>
      <c r="AR23" s="374"/>
    </row>
    <row r="24" spans="1:44">
      <c r="A24" s="522"/>
      <c r="B24" s="527"/>
      <c r="C24" s="527"/>
      <c r="D24" s="527"/>
      <c r="E24" s="527"/>
      <c r="F24" s="527"/>
      <c r="G24" s="527"/>
      <c r="H24" s="527"/>
      <c r="I24" s="527"/>
      <c r="J24" s="527"/>
      <c r="K24" s="527"/>
      <c r="L24" s="527"/>
      <c r="M24" s="527"/>
      <c r="N24" s="527"/>
      <c r="O24" s="527"/>
      <c r="P24" s="527"/>
      <c r="Q24" s="527"/>
      <c r="R24" s="527"/>
      <c r="S24" s="527"/>
      <c r="T24" s="527"/>
      <c r="U24" s="527"/>
      <c r="V24" s="527"/>
      <c r="W24" s="527"/>
      <c r="X24" s="527"/>
      <c r="Y24" s="527"/>
      <c r="Z24" s="527"/>
      <c r="AA24" s="527"/>
      <c r="AB24" s="527"/>
      <c r="AC24" s="527"/>
      <c r="AD24" s="527"/>
      <c r="AE24" s="527"/>
      <c r="AF24" s="527"/>
      <c r="AG24" s="527"/>
      <c r="AH24" s="527"/>
      <c r="AI24" s="527"/>
      <c r="AJ24" s="527"/>
      <c r="AK24" s="527"/>
      <c r="AL24" s="527"/>
      <c r="AM24" s="527"/>
      <c r="AN24" s="527"/>
      <c r="AO24" s="527"/>
      <c r="AP24" s="527"/>
      <c r="AQ24" s="196"/>
      <c r="AR24" s="374"/>
    </row>
    <row r="25" spans="1:44">
      <c r="A25" s="522"/>
      <c r="B25" s="185"/>
      <c r="C25" s="16" t="s">
        <v>21</v>
      </c>
      <c r="D25" s="16"/>
      <c r="E25" s="16"/>
      <c r="F25" s="16"/>
      <c r="G25" s="514"/>
      <c r="H25" s="514"/>
      <c r="I25" s="514"/>
      <c r="J25" s="514"/>
      <c r="K25" s="514"/>
      <c r="L25" s="514"/>
      <c r="M25" s="514"/>
      <c r="N25" s="514"/>
      <c r="O25" s="514"/>
      <c r="P25" s="514"/>
      <c r="Q25" s="514"/>
      <c r="R25" s="514"/>
      <c r="S25" s="514"/>
      <c r="T25" s="514"/>
      <c r="U25" s="514"/>
      <c r="V25" s="514"/>
      <c r="W25" s="514"/>
      <c r="X25" s="514"/>
      <c r="Y25" s="514"/>
      <c r="Z25" s="514"/>
      <c r="AA25" s="514"/>
      <c r="AB25" s="514"/>
      <c r="AC25" s="516" t="s">
        <v>35</v>
      </c>
      <c r="AD25" s="516"/>
      <c r="AE25" s="516"/>
      <c r="AF25" s="516"/>
      <c r="AG25" s="516"/>
      <c r="AH25" s="517"/>
      <c r="AI25" s="517"/>
      <c r="AJ25" s="517"/>
      <c r="AK25" s="517"/>
      <c r="AL25" s="517"/>
      <c r="AM25" s="517"/>
      <c r="AN25" s="518"/>
      <c r="AO25" s="16"/>
      <c r="AP25" s="178"/>
      <c r="AQ25" s="196"/>
      <c r="AR25" s="374"/>
    </row>
    <row r="26" spans="1:44">
      <c r="A26" s="522"/>
      <c r="B26" s="185"/>
      <c r="C26" s="16"/>
      <c r="D26" s="16"/>
      <c r="E26" s="16"/>
      <c r="F26" s="16"/>
      <c r="G26" s="182"/>
      <c r="H26" s="182"/>
      <c r="I26" s="182"/>
      <c r="J26" s="182"/>
      <c r="K26" s="182"/>
      <c r="L26" s="182"/>
      <c r="M26" s="182"/>
      <c r="N26" s="182"/>
      <c r="O26" s="182"/>
      <c r="P26" s="182"/>
      <c r="Q26" s="182"/>
      <c r="R26" s="182"/>
      <c r="S26" s="182"/>
      <c r="T26" s="182"/>
      <c r="U26" s="182"/>
      <c r="V26" s="182"/>
      <c r="W26" s="182"/>
      <c r="X26" s="182"/>
      <c r="Y26" s="182"/>
      <c r="Z26" s="182"/>
      <c r="AA26" s="182"/>
      <c r="AB26" s="182"/>
      <c r="AC26" s="151"/>
      <c r="AD26" s="172"/>
      <c r="AE26" s="172"/>
      <c r="AF26" s="172"/>
      <c r="AG26" s="172"/>
      <c r="AH26" s="170"/>
      <c r="AI26" s="170"/>
      <c r="AJ26" s="170"/>
      <c r="AK26" s="170"/>
      <c r="AL26" s="170"/>
      <c r="AM26" s="170"/>
      <c r="AN26" s="170"/>
      <c r="AO26" s="172"/>
      <c r="AP26" s="170"/>
      <c r="AQ26" s="196"/>
      <c r="AR26" s="374"/>
    </row>
    <row r="27" spans="1:44">
      <c r="A27" s="522"/>
      <c r="B27" s="185"/>
      <c r="C27" s="16" t="s">
        <v>23</v>
      </c>
      <c r="D27" s="16"/>
      <c r="E27" s="16"/>
      <c r="F27" s="16"/>
      <c r="G27" s="514"/>
      <c r="H27" s="514"/>
      <c r="I27" s="514"/>
      <c r="J27" s="514"/>
      <c r="K27" s="514"/>
      <c r="L27" s="514"/>
      <c r="M27" s="514"/>
      <c r="N27" s="514"/>
      <c r="O27" s="514"/>
      <c r="P27" s="514"/>
      <c r="Q27" s="514"/>
      <c r="R27" s="514"/>
      <c r="S27" s="514"/>
      <c r="T27" s="515"/>
      <c r="U27" s="16"/>
      <c r="V27" s="16"/>
      <c r="W27" s="16"/>
      <c r="X27" s="152" t="s">
        <v>24</v>
      </c>
      <c r="Y27" s="521"/>
      <c r="Z27" s="521"/>
      <c r="AA27" s="521"/>
      <c r="AB27" s="521"/>
      <c r="AC27" s="516" t="s">
        <v>36</v>
      </c>
      <c r="AD27" s="516"/>
      <c r="AE27" s="516"/>
      <c r="AF27" s="516"/>
      <c r="AG27" s="516"/>
      <c r="AH27" s="517"/>
      <c r="AI27" s="517"/>
      <c r="AJ27" s="517"/>
      <c r="AK27" s="517"/>
      <c r="AL27" s="517"/>
      <c r="AM27" s="517"/>
      <c r="AN27" s="518"/>
      <c r="AO27" s="16"/>
      <c r="AP27" s="16"/>
      <c r="AQ27" s="196"/>
      <c r="AR27" s="374"/>
    </row>
    <row r="28" spans="1:44">
      <c r="A28" s="522"/>
      <c r="B28" s="185"/>
      <c r="C28" s="16"/>
      <c r="D28" s="16"/>
      <c r="E28" s="16"/>
      <c r="F28" s="16"/>
      <c r="G28" s="181"/>
      <c r="H28" s="181"/>
      <c r="I28" s="181"/>
      <c r="J28" s="181"/>
      <c r="K28" s="181"/>
      <c r="L28" s="181"/>
      <c r="M28" s="181"/>
      <c r="N28" s="181"/>
      <c r="O28" s="181"/>
      <c r="P28" s="181"/>
      <c r="Q28" s="181"/>
      <c r="R28" s="181"/>
      <c r="S28" s="16"/>
      <c r="T28" s="16"/>
      <c r="U28" s="16"/>
      <c r="V28" s="16"/>
      <c r="W28" s="16"/>
      <c r="X28" s="170"/>
      <c r="Y28" s="170"/>
      <c r="Z28" s="170"/>
      <c r="AA28" s="170"/>
      <c r="AB28" s="170"/>
      <c r="AC28" s="151"/>
      <c r="AD28" s="172"/>
      <c r="AE28" s="172"/>
      <c r="AF28" s="172"/>
      <c r="AG28" s="172"/>
      <c r="AH28" s="170"/>
      <c r="AI28" s="170"/>
      <c r="AJ28" s="170"/>
      <c r="AK28" s="170"/>
      <c r="AL28" s="170"/>
      <c r="AM28" s="170"/>
      <c r="AN28" s="170"/>
      <c r="AO28" s="172"/>
      <c r="AP28" s="172"/>
      <c r="AQ28" s="196"/>
      <c r="AR28" s="374"/>
    </row>
    <row r="29" spans="1:44">
      <c r="A29" s="522"/>
      <c r="B29" s="185"/>
      <c r="C29" s="199"/>
      <c r="D29" s="16"/>
      <c r="E29" s="16"/>
      <c r="F29" s="16"/>
      <c r="G29" s="399" t="b">
        <v>0</v>
      </c>
      <c r="H29" s="172" t="s">
        <v>37</v>
      </c>
      <c r="I29" s="182"/>
      <c r="J29" s="182"/>
      <c r="K29" s="182"/>
      <c r="L29" s="182"/>
      <c r="M29" s="182"/>
      <c r="N29" s="182"/>
      <c r="O29" s="182"/>
      <c r="P29" s="182"/>
      <c r="Q29" s="182"/>
      <c r="R29" s="182"/>
      <c r="S29" s="172"/>
      <c r="T29" s="172"/>
      <c r="U29" s="172"/>
      <c r="V29" s="172"/>
      <c r="W29" s="172"/>
      <c r="X29" s="170"/>
      <c r="Y29" s="170"/>
      <c r="Z29" s="170"/>
      <c r="AA29" s="170"/>
      <c r="AB29" s="170"/>
      <c r="AC29" s="202"/>
      <c r="AD29" s="172"/>
      <c r="AE29" s="172"/>
      <c r="AF29" s="172"/>
      <c r="AG29" s="172"/>
      <c r="AH29" s="170"/>
      <c r="AI29" s="170"/>
      <c r="AJ29" s="170"/>
      <c r="AK29" s="170"/>
      <c r="AL29" s="170"/>
      <c r="AM29" s="170"/>
      <c r="AN29" s="179"/>
      <c r="AO29" s="172"/>
      <c r="AP29" s="172"/>
      <c r="AQ29" s="196"/>
      <c r="AR29" s="374"/>
    </row>
    <row r="30" spans="1:44" ht="15.75" thickBot="1">
      <c r="A30" s="522"/>
      <c r="B30" s="198"/>
      <c r="C30" s="180"/>
      <c r="D30" s="180"/>
      <c r="E30" s="180"/>
      <c r="F30" s="180"/>
      <c r="G30" s="180"/>
      <c r="H30" s="180"/>
      <c r="I30" s="180"/>
      <c r="J30" s="180"/>
      <c r="K30" s="180"/>
      <c r="L30" s="180"/>
      <c r="M30" s="180"/>
      <c r="N30" s="180"/>
      <c r="O30" s="180"/>
      <c r="P30" s="203"/>
      <c r="Q30" s="180"/>
      <c r="R30" s="180"/>
      <c r="S30" s="180"/>
      <c r="T30" s="180"/>
      <c r="U30" s="180"/>
      <c r="V30" s="180"/>
      <c r="W30" s="176"/>
      <c r="X30" s="180"/>
      <c r="Y30" s="180"/>
      <c r="Z30" s="180"/>
      <c r="AA30" s="180"/>
      <c r="AB30" s="180"/>
      <c r="AC30" s="180"/>
      <c r="AD30" s="154"/>
      <c r="AE30" s="154"/>
      <c r="AF30" s="154"/>
      <c r="AG30" s="154"/>
      <c r="AH30" s="154"/>
      <c r="AI30" s="154"/>
      <c r="AJ30" s="154"/>
      <c r="AK30" s="154"/>
      <c r="AL30" s="154"/>
      <c r="AM30" s="154"/>
      <c r="AN30" s="154"/>
      <c r="AO30" s="154"/>
      <c r="AP30" s="154"/>
      <c r="AQ30" s="204"/>
      <c r="AR30" s="374"/>
    </row>
    <row r="31" spans="1:44">
      <c r="A31" s="522" t="s">
        <v>38</v>
      </c>
      <c r="B31" s="185"/>
      <c r="C31" s="174"/>
      <c r="D31" s="174"/>
      <c r="E31" s="174"/>
      <c r="F31" s="174"/>
      <c r="G31" s="174"/>
      <c r="H31" s="174"/>
      <c r="I31" s="174"/>
      <c r="J31" s="174"/>
      <c r="K31" s="174"/>
      <c r="L31" s="174"/>
      <c r="M31" s="174"/>
      <c r="N31" s="174"/>
      <c r="O31" s="174"/>
      <c r="P31" s="174"/>
      <c r="Q31" s="174"/>
      <c r="R31" s="174"/>
      <c r="S31" s="174"/>
      <c r="T31" s="174"/>
      <c r="U31" s="174"/>
      <c r="V31" s="174"/>
      <c r="W31" s="174"/>
      <c r="X31" s="174"/>
      <c r="Y31" s="174"/>
      <c r="Z31" s="174"/>
      <c r="AA31" s="174"/>
      <c r="AB31" s="174"/>
      <c r="AC31" s="174"/>
      <c r="AD31" s="174"/>
      <c r="AE31" s="174"/>
      <c r="AF31" s="174"/>
      <c r="AG31" s="174"/>
      <c r="AH31" s="174"/>
      <c r="AI31" s="174"/>
      <c r="AJ31" s="174"/>
      <c r="AK31" s="174"/>
      <c r="AL31" s="174"/>
      <c r="AM31" s="174"/>
      <c r="AN31" s="174"/>
      <c r="AO31" s="174"/>
      <c r="AP31" s="174"/>
      <c r="AQ31" s="194"/>
      <c r="AR31" s="374"/>
    </row>
    <row r="32" spans="1:44">
      <c r="A32" s="522"/>
      <c r="B32" s="185"/>
      <c r="C32" s="16" t="s">
        <v>27</v>
      </c>
      <c r="D32" s="16"/>
      <c r="E32" s="16"/>
      <c r="F32" s="16"/>
      <c r="G32" s="514" t="s">
        <v>28</v>
      </c>
      <c r="H32" s="514"/>
      <c r="I32" s="515"/>
      <c r="J32" s="16"/>
      <c r="K32" s="152" t="s">
        <v>29</v>
      </c>
      <c r="L32" s="514"/>
      <c r="M32" s="514"/>
      <c r="N32" s="514"/>
      <c r="O32" s="514"/>
      <c r="P32" s="514"/>
      <c r="Q32" s="514"/>
      <c r="R32" s="514"/>
      <c r="S32" s="514"/>
      <c r="T32" s="514"/>
      <c r="U32" s="514"/>
      <c r="V32" s="514"/>
      <c r="W32" s="514"/>
      <c r="X32" s="514"/>
      <c r="Y32" s="515"/>
      <c r="Z32" s="16" t="s">
        <v>30</v>
      </c>
      <c r="AA32" s="199"/>
      <c r="AB32" s="523"/>
      <c r="AC32" s="523"/>
      <c r="AD32" s="523"/>
      <c r="AE32" s="523"/>
      <c r="AF32" s="523"/>
      <c r="AG32" s="523"/>
      <c r="AH32" s="523"/>
      <c r="AI32" s="523"/>
      <c r="AJ32" s="523"/>
      <c r="AK32" s="523"/>
      <c r="AL32" s="523"/>
      <c r="AM32" s="523"/>
      <c r="AN32" s="524"/>
      <c r="AO32" s="16"/>
      <c r="AP32" s="16"/>
      <c r="AQ32" s="196"/>
      <c r="AR32" s="374"/>
    </row>
    <row r="33" spans="1:44">
      <c r="A33" s="522"/>
      <c r="B33" s="185"/>
      <c r="C33" s="16"/>
      <c r="D33" s="16"/>
      <c r="E33" s="16"/>
      <c r="F33" s="16"/>
      <c r="G33" s="16"/>
      <c r="H33" s="16"/>
      <c r="I33" s="16"/>
      <c r="J33" s="172"/>
      <c r="K33" s="182"/>
      <c r="L33" s="182"/>
      <c r="M33" s="182"/>
      <c r="N33" s="182"/>
      <c r="O33" s="182"/>
      <c r="P33" s="182"/>
      <c r="Q33" s="182"/>
      <c r="R33" s="182"/>
      <c r="S33" s="182"/>
      <c r="T33" s="182"/>
      <c r="U33" s="182"/>
      <c r="V33" s="182"/>
      <c r="W33" s="182"/>
      <c r="X33" s="182"/>
      <c r="Y33" s="182"/>
      <c r="Z33" s="182"/>
      <c r="AA33" s="182"/>
      <c r="AB33" s="182"/>
      <c r="AC33" s="151"/>
      <c r="AD33" s="172"/>
      <c r="AE33" s="172"/>
      <c r="AF33" s="172"/>
      <c r="AG33" s="172"/>
      <c r="AH33" s="170"/>
      <c r="AI33" s="170"/>
      <c r="AJ33" s="170"/>
      <c r="AK33" s="170"/>
      <c r="AL33" s="170"/>
      <c r="AM33" s="170"/>
      <c r="AN33" s="170"/>
      <c r="AO33" s="16"/>
      <c r="AP33" s="16"/>
      <c r="AQ33" s="196"/>
      <c r="AR33" s="374"/>
    </row>
    <row r="34" spans="1:44">
      <c r="A34" s="522"/>
      <c r="B34" s="199"/>
      <c r="C34" s="16" t="s">
        <v>31</v>
      </c>
      <c r="D34" s="16"/>
      <c r="E34" s="16"/>
      <c r="F34" s="16"/>
      <c r="G34" s="514"/>
      <c r="H34" s="514"/>
      <c r="I34" s="514"/>
      <c r="J34" s="514"/>
      <c r="K34" s="514"/>
      <c r="L34" s="514"/>
      <c r="M34" s="514"/>
      <c r="N34" s="514"/>
      <c r="O34" s="514"/>
      <c r="P34" s="514"/>
      <c r="Q34" s="514"/>
      <c r="R34" s="514"/>
      <c r="S34" s="514"/>
      <c r="T34" s="514"/>
      <c r="U34" s="514"/>
      <c r="V34" s="514"/>
      <c r="W34" s="514"/>
      <c r="X34" s="514"/>
      <c r="Y34" s="515"/>
      <c r="Z34" s="16" t="s">
        <v>32</v>
      </c>
      <c r="AA34" s="172"/>
      <c r="AB34" s="525"/>
      <c r="AC34" s="525"/>
      <c r="AD34" s="525"/>
      <c r="AE34" s="525"/>
      <c r="AF34" s="525"/>
      <c r="AG34" s="525"/>
      <c r="AH34" s="525"/>
      <c r="AI34" s="525"/>
      <c r="AJ34" s="525"/>
      <c r="AK34" s="525"/>
      <c r="AL34" s="525"/>
      <c r="AM34" s="525"/>
      <c r="AN34" s="526"/>
      <c r="AO34" s="16"/>
      <c r="AP34" s="16"/>
      <c r="AQ34" s="196"/>
      <c r="AR34" s="374"/>
    </row>
    <row r="35" spans="1:44">
      <c r="A35" s="522"/>
      <c r="B35" s="185"/>
      <c r="C35" s="176"/>
      <c r="D35" s="176"/>
      <c r="E35" s="176"/>
      <c r="F35" s="176"/>
      <c r="G35" s="201"/>
      <c r="H35" s="201"/>
      <c r="I35" s="201"/>
      <c r="J35" s="201"/>
      <c r="K35" s="201"/>
      <c r="L35" s="201"/>
      <c r="M35" s="201"/>
      <c r="N35" s="201"/>
      <c r="O35" s="201"/>
      <c r="P35" s="201"/>
      <c r="Q35" s="201"/>
      <c r="R35" s="201"/>
      <c r="S35" s="201"/>
      <c r="T35" s="201"/>
      <c r="U35" s="201"/>
      <c r="V35" s="201"/>
      <c r="W35" s="201"/>
      <c r="X35" s="176"/>
      <c r="Y35" s="176"/>
      <c r="Z35" s="176"/>
      <c r="AA35" s="176"/>
      <c r="AB35" s="176"/>
      <c r="AC35" s="176"/>
      <c r="AD35" s="16"/>
      <c r="AE35" s="16"/>
      <c r="AF35" s="16"/>
      <c r="AG35" s="16"/>
      <c r="AH35" s="16"/>
      <c r="AI35" s="16"/>
      <c r="AJ35" s="16"/>
      <c r="AK35" s="16"/>
      <c r="AL35" s="16"/>
      <c r="AM35" s="16"/>
      <c r="AN35" s="16"/>
      <c r="AO35" s="16"/>
      <c r="AP35" s="16"/>
      <c r="AQ35" s="196"/>
      <c r="AR35" s="374"/>
    </row>
    <row r="36" spans="1:44">
      <c r="A36" s="522"/>
      <c r="B36" s="185"/>
      <c r="C36" s="16" t="s">
        <v>33</v>
      </c>
      <c r="D36" s="16"/>
      <c r="E36" s="16"/>
      <c r="F36" s="16"/>
      <c r="G36" s="514"/>
      <c r="H36" s="514"/>
      <c r="I36" s="514"/>
      <c r="J36" s="514"/>
      <c r="K36" s="514"/>
      <c r="L36" s="514"/>
      <c r="M36" s="514"/>
      <c r="N36" s="514"/>
      <c r="O36" s="514"/>
      <c r="P36" s="514"/>
      <c r="Q36" s="514"/>
      <c r="R36" s="514"/>
      <c r="S36" s="514"/>
      <c r="T36" s="514"/>
      <c r="U36" s="514"/>
      <c r="V36" s="514"/>
      <c r="W36" s="514"/>
      <c r="X36" s="514"/>
      <c r="Y36" s="514"/>
      <c r="Z36" s="514"/>
      <c r="AA36" s="514"/>
      <c r="AB36" s="514"/>
      <c r="AC36" s="516" t="s">
        <v>22</v>
      </c>
      <c r="AD36" s="516"/>
      <c r="AE36" s="516"/>
      <c r="AF36" s="516"/>
      <c r="AG36" s="516"/>
      <c r="AH36" s="517"/>
      <c r="AI36" s="517"/>
      <c r="AJ36" s="517"/>
      <c r="AK36" s="517"/>
      <c r="AL36" s="517"/>
      <c r="AM36" s="517"/>
      <c r="AN36" s="518"/>
      <c r="AO36" s="199"/>
      <c r="AP36" s="177"/>
      <c r="AQ36" s="196"/>
      <c r="AR36" s="374"/>
    </row>
    <row r="37" spans="1:44">
      <c r="A37" s="522"/>
      <c r="B37" s="188"/>
      <c r="C37" s="146"/>
      <c r="D37" s="146"/>
      <c r="E37" s="146"/>
      <c r="F37" s="146"/>
      <c r="G37" s="146"/>
      <c r="H37" s="146"/>
      <c r="I37" s="146"/>
      <c r="J37" s="146"/>
      <c r="K37" s="146"/>
      <c r="L37" s="146"/>
      <c r="M37" s="146"/>
      <c r="N37" s="146"/>
      <c r="O37" s="146"/>
      <c r="P37" s="146"/>
      <c r="Q37" s="146"/>
      <c r="R37" s="146"/>
      <c r="S37" s="146"/>
      <c r="T37" s="146"/>
      <c r="U37" s="146"/>
      <c r="V37" s="146"/>
      <c r="W37" s="146"/>
      <c r="X37" s="146"/>
      <c r="Y37" s="146"/>
      <c r="Z37" s="146"/>
      <c r="AA37" s="146"/>
      <c r="AB37" s="146"/>
      <c r="AC37" s="146"/>
      <c r="AD37" s="146"/>
      <c r="AE37" s="146"/>
      <c r="AF37" s="146"/>
      <c r="AG37" s="146"/>
      <c r="AH37" s="146"/>
      <c r="AI37" s="146"/>
      <c r="AJ37" s="146"/>
      <c r="AK37" s="146"/>
      <c r="AL37" s="146"/>
      <c r="AM37" s="146"/>
      <c r="AN37" s="146"/>
      <c r="AO37" s="146"/>
      <c r="AP37" s="146" t="s">
        <v>34</v>
      </c>
      <c r="AQ37" s="196"/>
      <c r="AR37" s="374"/>
    </row>
    <row r="38" spans="1:44">
      <c r="A38" s="522"/>
      <c r="B38" s="185"/>
      <c r="C38" s="16" t="s">
        <v>21</v>
      </c>
      <c r="D38" s="16"/>
      <c r="E38" s="16"/>
      <c r="F38" s="16"/>
      <c r="G38" s="514"/>
      <c r="H38" s="514"/>
      <c r="I38" s="514"/>
      <c r="J38" s="514"/>
      <c r="K38" s="514"/>
      <c r="L38" s="514"/>
      <c r="M38" s="514"/>
      <c r="N38" s="514"/>
      <c r="O38" s="514"/>
      <c r="P38" s="514"/>
      <c r="Q38" s="514"/>
      <c r="R38" s="514"/>
      <c r="S38" s="514"/>
      <c r="T38" s="514"/>
      <c r="U38" s="514"/>
      <c r="V38" s="514"/>
      <c r="W38" s="514"/>
      <c r="X38" s="514"/>
      <c r="Y38" s="514"/>
      <c r="Z38" s="514"/>
      <c r="AA38" s="514"/>
      <c r="AB38" s="514"/>
      <c r="AC38" s="516" t="s">
        <v>35</v>
      </c>
      <c r="AD38" s="516"/>
      <c r="AE38" s="516"/>
      <c r="AF38" s="516"/>
      <c r="AG38" s="516"/>
      <c r="AH38" s="517"/>
      <c r="AI38" s="517"/>
      <c r="AJ38" s="517"/>
      <c r="AK38" s="517"/>
      <c r="AL38" s="517"/>
      <c r="AM38" s="517"/>
      <c r="AN38" s="518"/>
      <c r="AO38" s="16"/>
      <c r="AP38" s="178"/>
      <c r="AQ38" s="196"/>
      <c r="AR38" s="374"/>
    </row>
    <row r="39" spans="1:44">
      <c r="A39" s="522"/>
      <c r="B39" s="185"/>
      <c r="C39" s="16"/>
      <c r="D39" s="16"/>
      <c r="E39" s="16"/>
      <c r="F39" s="16"/>
      <c r="G39" s="182"/>
      <c r="H39" s="182"/>
      <c r="I39" s="182"/>
      <c r="J39" s="182"/>
      <c r="K39" s="182"/>
      <c r="L39" s="182"/>
      <c r="M39" s="182"/>
      <c r="N39" s="182"/>
      <c r="O39" s="182"/>
      <c r="P39" s="182"/>
      <c r="Q39" s="182"/>
      <c r="R39" s="182"/>
      <c r="S39" s="182"/>
      <c r="T39" s="182"/>
      <c r="U39" s="182"/>
      <c r="V39" s="182"/>
      <c r="W39" s="182"/>
      <c r="X39" s="182"/>
      <c r="Y39" s="182"/>
      <c r="Z39" s="182"/>
      <c r="AA39" s="182"/>
      <c r="AB39" s="182"/>
      <c r="AC39" s="151"/>
      <c r="AD39" s="172"/>
      <c r="AE39" s="172"/>
      <c r="AF39" s="172"/>
      <c r="AG39" s="172"/>
      <c r="AH39" s="170"/>
      <c r="AI39" s="170"/>
      <c r="AJ39" s="170"/>
      <c r="AK39" s="170"/>
      <c r="AL39" s="170"/>
      <c r="AM39" s="170"/>
      <c r="AN39" s="170"/>
      <c r="AO39" s="172"/>
      <c r="AP39" s="170"/>
      <c r="AQ39" s="196"/>
      <c r="AR39" s="374"/>
    </row>
    <row r="40" spans="1:44">
      <c r="A40" s="522"/>
      <c r="B40" s="185"/>
      <c r="C40" s="16" t="s">
        <v>23</v>
      </c>
      <c r="D40" s="16"/>
      <c r="E40" s="16"/>
      <c r="F40" s="16"/>
      <c r="G40" s="514"/>
      <c r="H40" s="514"/>
      <c r="I40" s="514"/>
      <c r="J40" s="514"/>
      <c r="K40" s="514"/>
      <c r="L40" s="514"/>
      <c r="M40" s="514"/>
      <c r="N40" s="514"/>
      <c r="O40" s="514"/>
      <c r="P40" s="514"/>
      <c r="Q40" s="514"/>
      <c r="R40" s="514"/>
      <c r="S40" s="514"/>
      <c r="T40" s="515"/>
      <c r="U40" s="16"/>
      <c r="V40" s="16"/>
      <c r="W40" s="16"/>
      <c r="X40" s="152" t="s">
        <v>24</v>
      </c>
      <c r="Y40" s="521"/>
      <c r="Z40" s="521"/>
      <c r="AA40" s="521"/>
      <c r="AB40" s="521"/>
      <c r="AC40" s="516" t="s">
        <v>36</v>
      </c>
      <c r="AD40" s="516"/>
      <c r="AE40" s="516"/>
      <c r="AF40" s="516"/>
      <c r="AG40" s="516"/>
      <c r="AH40" s="517"/>
      <c r="AI40" s="517"/>
      <c r="AJ40" s="517"/>
      <c r="AK40" s="517"/>
      <c r="AL40" s="517"/>
      <c r="AM40" s="517"/>
      <c r="AN40" s="518"/>
      <c r="AO40" s="16"/>
      <c r="AP40" s="16"/>
      <c r="AQ40" s="196"/>
      <c r="AR40" s="374"/>
    </row>
    <row r="41" spans="1:44" ht="15.75" thickBot="1">
      <c r="A41" s="522"/>
      <c r="B41" s="198"/>
      <c r="C41" s="180"/>
      <c r="D41" s="180"/>
      <c r="E41" s="180"/>
      <c r="F41" s="180"/>
      <c r="G41" s="180"/>
      <c r="H41" s="180"/>
      <c r="I41" s="180"/>
      <c r="J41" s="180"/>
      <c r="K41" s="180"/>
      <c r="L41" s="180"/>
      <c r="M41" s="180"/>
      <c r="N41" s="180"/>
      <c r="O41" s="180"/>
      <c r="P41" s="203"/>
      <c r="Q41" s="180"/>
      <c r="R41" s="180"/>
      <c r="S41" s="180"/>
      <c r="T41" s="180"/>
      <c r="U41" s="180"/>
      <c r="V41" s="180"/>
      <c r="W41" s="176"/>
      <c r="X41" s="180"/>
      <c r="Y41" s="180"/>
      <c r="Z41" s="180"/>
      <c r="AA41" s="180"/>
      <c r="AB41" s="180"/>
      <c r="AC41" s="180"/>
      <c r="AD41" s="154"/>
      <c r="AE41" s="154"/>
      <c r="AF41" s="154"/>
      <c r="AG41" s="154"/>
      <c r="AH41" s="154"/>
      <c r="AI41" s="154"/>
      <c r="AJ41" s="154"/>
      <c r="AK41" s="154"/>
      <c r="AL41" s="154"/>
      <c r="AM41" s="154"/>
      <c r="AN41" s="154"/>
      <c r="AO41" s="154"/>
      <c r="AP41" s="154"/>
      <c r="AQ41" s="204"/>
      <c r="AR41" s="374"/>
    </row>
    <row r="42" spans="1:44">
      <c r="A42" s="522" t="s">
        <v>39</v>
      </c>
      <c r="B42" s="185"/>
      <c r="C42" s="174"/>
      <c r="D42" s="174"/>
      <c r="E42" s="174"/>
      <c r="F42" s="174"/>
      <c r="G42" s="174"/>
      <c r="H42" s="174"/>
      <c r="I42" s="174"/>
      <c r="J42" s="199"/>
      <c r="K42" s="174"/>
      <c r="L42" s="174"/>
      <c r="M42" s="174"/>
      <c r="N42" s="174"/>
      <c r="O42" s="174"/>
      <c r="P42" s="174"/>
      <c r="Q42" s="174"/>
      <c r="R42" s="174"/>
      <c r="S42" s="174"/>
      <c r="T42" s="174"/>
      <c r="U42" s="174"/>
      <c r="V42" s="174"/>
      <c r="W42" s="174"/>
      <c r="X42" s="174"/>
      <c r="Y42" s="174"/>
      <c r="Z42" s="174"/>
      <c r="AA42" s="174"/>
      <c r="AB42" s="174"/>
      <c r="AC42" s="174"/>
      <c r="AD42" s="174"/>
      <c r="AE42" s="174"/>
      <c r="AF42" s="174"/>
      <c r="AG42" s="174"/>
      <c r="AH42" s="174"/>
      <c r="AI42" s="174"/>
      <c r="AJ42" s="174"/>
      <c r="AK42" s="174"/>
      <c r="AL42" s="174"/>
      <c r="AM42" s="174"/>
      <c r="AN42" s="174"/>
      <c r="AO42" s="174"/>
      <c r="AP42" s="174"/>
      <c r="AQ42" s="194"/>
      <c r="AR42" s="374"/>
    </row>
    <row r="43" spans="1:44">
      <c r="A43" s="522"/>
      <c r="B43" s="185"/>
      <c r="C43" s="16" t="s">
        <v>27</v>
      </c>
      <c r="D43" s="16"/>
      <c r="E43" s="199"/>
      <c r="F43" s="199"/>
      <c r="G43" s="514" t="s">
        <v>28</v>
      </c>
      <c r="H43" s="514"/>
      <c r="I43" s="515"/>
      <c r="J43" s="181"/>
      <c r="K43" s="152" t="s">
        <v>29</v>
      </c>
      <c r="L43" s="514"/>
      <c r="M43" s="514"/>
      <c r="N43" s="514"/>
      <c r="O43" s="514"/>
      <c r="P43" s="514"/>
      <c r="Q43" s="514"/>
      <c r="R43" s="514"/>
      <c r="S43" s="514"/>
      <c r="T43" s="514"/>
      <c r="U43" s="514"/>
      <c r="V43" s="514"/>
      <c r="W43" s="514"/>
      <c r="X43" s="514"/>
      <c r="Y43" s="515"/>
      <c r="Z43" s="16" t="s">
        <v>30</v>
      </c>
      <c r="AA43" s="199"/>
      <c r="AB43" s="523"/>
      <c r="AC43" s="523"/>
      <c r="AD43" s="523"/>
      <c r="AE43" s="523"/>
      <c r="AF43" s="523"/>
      <c r="AG43" s="523"/>
      <c r="AH43" s="523"/>
      <c r="AI43" s="523"/>
      <c r="AJ43" s="523"/>
      <c r="AK43" s="523"/>
      <c r="AL43" s="523"/>
      <c r="AM43" s="523"/>
      <c r="AN43" s="524"/>
      <c r="AO43" s="172"/>
      <c r="AP43" s="172"/>
      <c r="AQ43" s="196"/>
      <c r="AR43" s="374"/>
    </row>
    <row r="44" spans="1:44">
      <c r="A44" s="522"/>
      <c r="B44" s="185"/>
      <c r="C44" s="16"/>
      <c r="D44" s="16"/>
      <c r="E44" s="16"/>
      <c r="F44" s="16"/>
      <c r="G44" s="16"/>
      <c r="H44" s="16"/>
      <c r="I44" s="16"/>
      <c r="J44" s="172"/>
      <c r="K44" s="182"/>
      <c r="L44" s="182"/>
      <c r="M44" s="182"/>
      <c r="N44" s="182"/>
      <c r="O44" s="182"/>
      <c r="P44" s="182"/>
      <c r="Q44" s="182"/>
      <c r="R44" s="182"/>
      <c r="S44" s="182"/>
      <c r="T44" s="182"/>
      <c r="U44" s="182"/>
      <c r="V44" s="182"/>
      <c r="W44" s="182"/>
      <c r="X44" s="182"/>
      <c r="Y44" s="182"/>
      <c r="Z44" s="182"/>
      <c r="AA44" s="182"/>
      <c r="AB44" s="182"/>
      <c r="AC44" s="151"/>
      <c r="AD44" s="172"/>
      <c r="AE44" s="172"/>
      <c r="AF44" s="172"/>
      <c r="AG44" s="172"/>
      <c r="AH44" s="170"/>
      <c r="AI44" s="170"/>
      <c r="AJ44" s="170"/>
      <c r="AK44" s="170"/>
      <c r="AL44" s="170"/>
      <c r="AM44" s="170"/>
      <c r="AN44" s="170"/>
      <c r="AO44" s="172"/>
      <c r="AP44" s="172"/>
      <c r="AQ44" s="205"/>
      <c r="AR44" s="374"/>
    </row>
    <row r="45" spans="1:44">
      <c r="A45" s="522"/>
      <c r="B45" s="199"/>
      <c r="C45" s="16" t="s">
        <v>31</v>
      </c>
      <c r="D45" s="16"/>
      <c r="E45" s="16"/>
      <c r="F45" s="16"/>
      <c r="G45" s="514"/>
      <c r="H45" s="514"/>
      <c r="I45" s="514"/>
      <c r="J45" s="514"/>
      <c r="K45" s="514"/>
      <c r="L45" s="514"/>
      <c r="M45" s="514"/>
      <c r="N45" s="514"/>
      <c r="O45" s="514"/>
      <c r="P45" s="514"/>
      <c r="Q45" s="514"/>
      <c r="R45" s="514"/>
      <c r="S45" s="514"/>
      <c r="T45" s="514"/>
      <c r="U45" s="514"/>
      <c r="V45" s="514"/>
      <c r="W45" s="514"/>
      <c r="X45" s="514"/>
      <c r="Y45" s="515"/>
      <c r="Z45" s="16" t="s">
        <v>32</v>
      </c>
      <c r="AA45" s="172"/>
      <c r="AB45" s="525"/>
      <c r="AC45" s="525"/>
      <c r="AD45" s="525"/>
      <c r="AE45" s="525"/>
      <c r="AF45" s="525"/>
      <c r="AG45" s="525"/>
      <c r="AH45" s="525"/>
      <c r="AI45" s="525"/>
      <c r="AJ45" s="525"/>
      <c r="AK45" s="525"/>
      <c r="AL45" s="525"/>
      <c r="AM45" s="525"/>
      <c r="AN45" s="526"/>
      <c r="AO45" s="172"/>
      <c r="AP45" s="172"/>
      <c r="AQ45" s="196"/>
      <c r="AR45" s="374"/>
    </row>
    <row r="46" spans="1:44">
      <c r="A46" s="522"/>
      <c r="B46" s="185"/>
      <c r="C46" s="176"/>
      <c r="D46" s="176"/>
      <c r="E46" s="176"/>
      <c r="F46" s="176"/>
      <c r="G46" s="201"/>
      <c r="H46" s="201"/>
      <c r="I46" s="201"/>
      <c r="J46" s="201"/>
      <c r="K46" s="201"/>
      <c r="L46" s="201"/>
      <c r="M46" s="201"/>
      <c r="N46" s="201"/>
      <c r="O46" s="201"/>
      <c r="P46" s="201"/>
      <c r="Q46" s="201"/>
      <c r="R46" s="201"/>
      <c r="S46" s="201"/>
      <c r="T46" s="201"/>
      <c r="U46" s="201"/>
      <c r="V46" s="201"/>
      <c r="W46" s="201"/>
      <c r="X46" s="176"/>
      <c r="Y46" s="176"/>
      <c r="Z46" s="176"/>
      <c r="AA46" s="176"/>
      <c r="AB46" s="176"/>
      <c r="AC46" s="176"/>
      <c r="AD46" s="16"/>
      <c r="AE46" s="16"/>
      <c r="AF46" s="16"/>
      <c r="AG46" s="16"/>
      <c r="AH46" s="16"/>
      <c r="AI46" s="16"/>
      <c r="AJ46" s="16"/>
      <c r="AK46" s="16"/>
      <c r="AL46" s="16"/>
      <c r="AM46" s="16"/>
      <c r="AN46" s="16"/>
      <c r="AO46" s="172"/>
      <c r="AP46" s="172"/>
      <c r="AQ46" s="196"/>
      <c r="AR46" s="374"/>
    </row>
    <row r="47" spans="1:44">
      <c r="A47" s="522"/>
      <c r="B47" s="185"/>
      <c r="C47" s="16" t="s">
        <v>33</v>
      </c>
      <c r="D47" s="16"/>
      <c r="E47" s="16"/>
      <c r="F47" s="16"/>
      <c r="G47" s="514"/>
      <c r="H47" s="514"/>
      <c r="I47" s="514"/>
      <c r="J47" s="514"/>
      <c r="K47" s="514"/>
      <c r="L47" s="514"/>
      <c r="M47" s="514"/>
      <c r="N47" s="514"/>
      <c r="O47" s="514"/>
      <c r="P47" s="514"/>
      <c r="Q47" s="514"/>
      <c r="R47" s="514"/>
      <c r="S47" s="514"/>
      <c r="T47" s="514"/>
      <c r="U47" s="514"/>
      <c r="V47" s="514"/>
      <c r="W47" s="514"/>
      <c r="X47" s="514"/>
      <c r="Y47" s="514"/>
      <c r="Z47" s="514"/>
      <c r="AA47" s="514"/>
      <c r="AB47" s="514"/>
      <c r="AC47" s="516" t="s">
        <v>22</v>
      </c>
      <c r="AD47" s="516"/>
      <c r="AE47" s="516"/>
      <c r="AF47" s="516"/>
      <c r="AG47" s="516"/>
      <c r="AH47" s="517"/>
      <c r="AI47" s="517"/>
      <c r="AJ47" s="517"/>
      <c r="AK47" s="517"/>
      <c r="AL47" s="517"/>
      <c r="AM47" s="517"/>
      <c r="AN47" s="518"/>
      <c r="AO47" s="199"/>
      <c r="AP47" s="177"/>
      <c r="AQ47" s="196"/>
      <c r="AR47" s="374"/>
    </row>
    <row r="48" spans="1:44">
      <c r="A48" s="522"/>
      <c r="B48" s="188"/>
      <c r="C48" s="146"/>
      <c r="D48" s="146"/>
      <c r="E48" s="146"/>
      <c r="F48" s="146"/>
      <c r="G48" s="146"/>
      <c r="H48" s="146"/>
      <c r="I48" s="146"/>
      <c r="J48" s="146"/>
      <c r="K48" s="146"/>
      <c r="L48" s="146"/>
      <c r="M48" s="146"/>
      <c r="N48" s="146"/>
      <c r="O48" s="146"/>
      <c r="P48" s="146"/>
      <c r="Q48" s="146"/>
      <c r="R48" s="146"/>
      <c r="S48" s="146"/>
      <c r="T48" s="146"/>
      <c r="U48" s="146"/>
      <c r="V48" s="146"/>
      <c r="W48" s="146"/>
      <c r="X48" s="146"/>
      <c r="Y48" s="146"/>
      <c r="Z48" s="146"/>
      <c r="AA48" s="146"/>
      <c r="AB48" s="146"/>
      <c r="AC48" s="146"/>
      <c r="AD48" s="146"/>
      <c r="AE48" s="146"/>
      <c r="AF48" s="146"/>
      <c r="AG48" s="146"/>
      <c r="AH48" s="146"/>
      <c r="AI48" s="146"/>
      <c r="AJ48" s="146"/>
      <c r="AK48" s="146"/>
      <c r="AL48" s="146"/>
      <c r="AM48" s="146"/>
      <c r="AN48" s="146"/>
      <c r="AO48" s="146"/>
      <c r="AP48" s="146" t="s">
        <v>34</v>
      </c>
      <c r="AQ48" s="189"/>
      <c r="AR48" s="374"/>
    </row>
    <row r="49" spans="1:44">
      <c r="A49" s="522"/>
      <c r="B49" s="185"/>
      <c r="C49" s="16" t="s">
        <v>21</v>
      </c>
      <c r="D49" s="16"/>
      <c r="E49" s="16"/>
      <c r="F49" s="16"/>
      <c r="G49" s="514"/>
      <c r="H49" s="514"/>
      <c r="I49" s="514"/>
      <c r="J49" s="514"/>
      <c r="K49" s="514"/>
      <c r="L49" s="514"/>
      <c r="M49" s="514"/>
      <c r="N49" s="514"/>
      <c r="O49" s="514"/>
      <c r="P49" s="514"/>
      <c r="Q49" s="514"/>
      <c r="R49" s="514"/>
      <c r="S49" s="514"/>
      <c r="T49" s="514"/>
      <c r="U49" s="514"/>
      <c r="V49" s="514"/>
      <c r="W49" s="514"/>
      <c r="X49" s="514"/>
      <c r="Y49" s="514"/>
      <c r="Z49" s="514"/>
      <c r="AA49" s="514"/>
      <c r="AB49" s="514"/>
      <c r="AC49" s="516" t="s">
        <v>35</v>
      </c>
      <c r="AD49" s="516"/>
      <c r="AE49" s="516"/>
      <c r="AF49" s="516"/>
      <c r="AG49" s="516"/>
      <c r="AH49" s="517"/>
      <c r="AI49" s="517"/>
      <c r="AJ49" s="517"/>
      <c r="AK49" s="517"/>
      <c r="AL49" s="517"/>
      <c r="AM49" s="517"/>
      <c r="AN49" s="518"/>
      <c r="AO49" s="16"/>
      <c r="AP49" s="178"/>
      <c r="AQ49" s="196"/>
      <c r="AR49" s="374"/>
    </row>
    <row r="50" spans="1:44">
      <c r="A50" s="522"/>
      <c r="B50" s="185"/>
      <c r="C50" s="16"/>
      <c r="D50" s="16"/>
      <c r="E50" s="16"/>
      <c r="F50" s="16"/>
      <c r="G50" s="182"/>
      <c r="H50" s="182"/>
      <c r="I50" s="182"/>
      <c r="J50" s="182"/>
      <c r="K50" s="182"/>
      <c r="L50" s="182"/>
      <c r="M50" s="182"/>
      <c r="N50" s="182"/>
      <c r="O50" s="182"/>
      <c r="P50" s="182"/>
      <c r="Q50" s="182"/>
      <c r="R50" s="182"/>
      <c r="S50" s="182"/>
      <c r="T50" s="182"/>
      <c r="U50" s="182"/>
      <c r="V50" s="182"/>
      <c r="W50" s="182"/>
      <c r="X50" s="182"/>
      <c r="Y50" s="182"/>
      <c r="Z50" s="182"/>
      <c r="AA50" s="182"/>
      <c r="AB50" s="182"/>
      <c r="AC50" s="151"/>
      <c r="AD50" s="172"/>
      <c r="AE50" s="172"/>
      <c r="AF50" s="172"/>
      <c r="AG50" s="172"/>
      <c r="AH50" s="170"/>
      <c r="AI50" s="170"/>
      <c r="AJ50" s="170"/>
      <c r="AK50" s="170"/>
      <c r="AL50" s="170"/>
      <c r="AM50" s="170"/>
      <c r="AN50" s="170"/>
      <c r="AO50" s="172"/>
      <c r="AP50" s="170"/>
      <c r="AQ50" s="205"/>
      <c r="AR50" s="374"/>
    </row>
    <row r="51" spans="1:44">
      <c r="A51" s="522"/>
      <c r="B51" s="185"/>
      <c r="C51" s="16" t="s">
        <v>23</v>
      </c>
      <c r="D51" s="16"/>
      <c r="E51" s="16"/>
      <c r="F51" s="16"/>
      <c r="G51" s="514"/>
      <c r="H51" s="514"/>
      <c r="I51" s="514"/>
      <c r="J51" s="514"/>
      <c r="K51" s="514"/>
      <c r="L51" s="514"/>
      <c r="M51" s="514"/>
      <c r="N51" s="514"/>
      <c r="O51" s="514"/>
      <c r="P51" s="514"/>
      <c r="Q51" s="514"/>
      <c r="R51" s="514"/>
      <c r="S51" s="514"/>
      <c r="T51" s="515"/>
      <c r="U51" s="16"/>
      <c r="V51" s="16"/>
      <c r="W51" s="16"/>
      <c r="X51" s="152" t="s">
        <v>24</v>
      </c>
      <c r="Y51" s="521"/>
      <c r="Z51" s="521"/>
      <c r="AA51" s="521"/>
      <c r="AB51" s="521"/>
      <c r="AC51" s="516" t="s">
        <v>36</v>
      </c>
      <c r="AD51" s="516"/>
      <c r="AE51" s="516"/>
      <c r="AF51" s="516"/>
      <c r="AG51" s="516"/>
      <c r="AH51" s="517"/>
      <c r="AI51" s="517"/>
      <c r="AJ51" s="517"/>
      <c r="AK51" s="517"/>
      <c r="AL51" s="517"/>
      <c r="AM51" s="517"/>
      <c r="AN51" s="518"/>
      <c r="AO51" s="16"/>
      <c r="AP51" s="16"/>
      <c r="AQ51" s="196"/>
      <c r="AR51" s="374"/>
    </row>
    <row r="52" spans="1:44">
      <c r="A52" s="522"/>
      <c r="B52" s="185"/>
      <c r="C52" s="172"/>
      <c r="D52" s="172"/>
      <c r="E52" s="172"/>
      <c r="F52" s="172"/>
      <c r="G52" s="182"/>
      <c r="H52" s="182"/>
      <c r="I52" s="182"/>
      <c r="J52" s="182"/>
      <c r="K52" s="182"/>
      <c r="L52" s="182"/>
      <c r="M52" s="182"/>
      <c r="N52" s="182"/>
      <c r="O52" s="182"/>
      <c r="P52" s="182"/>
      <c r="Q52" s="182"/>
      <c r="R52" s="182"/>
      <c r="S52" s="172"/>
      <c r="T52" s="172"/>
      <c r="U52" s="172"/>
      <c r="V52" s="172"/>
      <c r="W52" s="172"/>
      <c r="X52" s="170"/>
      <c r="Y52" s="170"/>
      <c r="Z52" s="170"/>
      <c r="AA52" s="170"/>
      <c r="AB52" s="170"/>
      <c r="AC52" s="151"/>
      <c r="AD52" s="172"/>
      <c r="AE52" s="172"/>
      <c r="AF52" s="172"/>
      <c r="AG52" s="172"/>
      <c r="AH52" s="199"/>
      <c r="AI52" s="199"/>
      <c r="AJ52" s="199"/>
      <c r="AK52" s="199"/>
      <c r="AL52" s="199"/>
      <c r="AM52" s="199"/>
      <c r="AN52" s="199"/>
      <c r="AO52" s="172"/>
      <c r="AP52" s="172"/>
      <c r="AQ52" s="196"/>
      <c r="AR52" s="374"/>
    </row>
    <row r="53" spans="1:44">
      <c r="A53" s="522"/>
      <c r="B53" s="185"/>
      <c r="C53" s="182"/>
      <c r="D53" s="172"/>
      <c r="E53" s="172"/>
      <c r="F53" s="172"/>
      <c r="G53" s="399" t="b">
        <v>0</v>
      </c>
      <c r="H53" s="172" t="s">
        <v>37</v>
      </c>
      <c r="I53" s="182"/>
      <c r="J53" s="182"/>
      <c r="K53" s="182"/>
      <c r="L53" s="182"/>
      <c r="M53" s="182"/>
      <c r="N53" s="182"/>
      <c r="O53" s="182"/>
      <c r="P53" s="182"/>
      <c r="Q53" s="182"/>
      <c r="R53" s="182"/>
      <c r="S53" s="202"/>
      <c r="T53" s="172"/>
      <c r="U53" s="172"/>
      <c r="V53" s="172"/>
      <c r="W53" s="172"/>
      <c r="X53" s="170"/>
      <c r="Y53" s="170"/>
      <c r="Z53" s="170"/>
      <c r="AA53" s="170"/>
      <c r="AB53" s="202"/>
      <c r="AC53" s="152"/>
      <c r="AD53" s="528"/>
      <c r="AE53" s="528"/>
      <c r="AF53" s="16"/>
      <c r="AG53" s="16"/>
      <c r="AH53" s="170"/>
      <c r="AI53" s="170"/>
      <c r="AJ53" s="170"/>
      <c r="AK53" s="170"/>
      <c r="AL53" s="170"/>
      <c r="AM53" s="170"/>
      <c r="AN53" s="170"/>
      <c r="AO53" s="16"/>
      <c r="AP53" s="16"/>
      <c r="AQ53" s="196"/>
      <c r="AR53" s="374"/>
    </row>
    <row r="54" spans="1:44" ht="15.75" thickBot="1">
      <c r="A54" s="522"/>
      <c r="B54" s="198"/>
      <c r="C54" s="180"/>
      <c r="D54" s="180"/>
      <c r="E54" s="180"/>
      <c r="F54" s="180"/>
      <c r="G54" s="180"/>
      <c r="H54" s="180"/>
      <c r="I54" s="180"/>
      <c r="J54" s="180"/>
      <c r="K54" s="180"/>
      <c r="L54" s="180"/>
      <c r="M54" s="180"/>
      <c r="N54" s="180"/>
      <c r="O54" s="180"/>
      <c r="P54" s="203"/>
      <c r="Q54" s="180"/>
      <c r="R54" s="180"/>
      <c r="S54" s="180"/>
      <c r="T54" s="180"/>
      <c r="U54" s="180"/>
      <c r="V54" s="180"/>
      <c r="W54" s="176"/>
      <c r="X54" s="180"/>
      <c r="Y54" s="180"/>
      <c r="Z54" s="180"/>
      <c r="AA54" s="180"/>
      <c r="AB54" s="180"/>
      <c r="AC54" s="180"/>
      <c r="AD54" s="154"/>
      <c r="AE54" s="154"/>
      <c r="AF54" s="154"/>
      <c r="AG54" s="154"/>
      <c r="AH54" s="154"/>
      <c r="AI54" s="154"/>
      <c r="AJ54" s="154"/>
      <c r="AK54" s="154"/>
      <c r="AL54" s="154"/>
      <c r="AM54" s="154"/>
      <c r="AN54" s="154"/>
      <c r="AO54" s="154"/>
      <c r="AP54" s="154"/>
      <c r="AQ54" s="204"/>
      <c r="AR54" s="374"/>
    </row>
    <row r="55" spans="1:44">
      <c r="A55" s="522" t="s">
        <v>40</v>
      </c>
      <c r="B55" s="185"/>
      <c r="C55" s="174"/>
      <c r="D55" s="174"/>
      <c r="E55" s="174"/>
      <c r="F55" s="174"/>
      <c r="G55" s="174"/>
      <c r="H55" s="174"/>
      <c r="I55" s="174"/>
      <c r="J55" s="174"/>
      <c r="K55" s="174"/>
      <c r="L55" s="174"/>
      <c r="M55" s="174"/>
      <c r="N55" s="174"/>
      <c r="O55" s="174"/>
      <c r="P55" s="174"/>
      <c r="Q55" s="174"/>
      <c r="R55" s="174"/>
      <c r="S55" s="174"/>
      <c r="T55" s="174"/>
      <c r="U55" s="174"/>
      <c r="V55" s="174"/>
      <c r="W55" s="174"/>
      <c r="X55" s="174"/>
      <c r="Y55" s="174"/>
      <c r="Z55" s="174"/>
      <c r="AA55" s="174"/>
      <c r="AB55" s="174"/>
      <c r="AC55" s="174"/>
      <c r="AD55" s="174"/>
      <c r="AE55" s="174"/>
      <c r="AF55" s="174"/>
      <c r="AG55" s="174"/>
      <c r="AH55" s="174"/>
      <c r="AI55" s="174"/>
      <c r="AJ55" s="174"/>
      <c r="AK55" s="174"/>
      <c r="AL55" s="174"/>
      <c r="AM55" s="174"/>
      <c r="AN55" s="174"/>
      <c r="AO55" s="174"/>
      <c r="AP55" s="174"/>
      <c r="AQ55" s="194"/>
      <c r="AR55" s="374"/>
    </row>
    <row r="56" spans="1:44">
      <c r="A56" s="522"/>
      <c r="B56" s="185"/>
      <c r="C56" s="16" t="s">
        <v>27</v>
      </c>
      <c r="D56" s="16"/>
      <c r="E56" s="199"/>
      <c r="F56" s="199"/>
      <c r="G56" s="514" t="s">
        <v>28</v>
      </c>
      <c r="H56" s="514"/>
      <c r="I56" s="515"/>
      <c r="J56" s="16"/>
      <c r="K56" s="152" t="s">
        <v>29</v>
      </c>
      <c r="L56" s="514"/>
      <c r="M56" s="514"/>
      <c r="N56" s="514"/>
      <c r="O56" s="514"/>
      <c r="P56" s="514"/>
      <c r="Q56" s="514"/>
      <c r="R56" s="514"/>
      <c r="S56" s="514"/>
      <c r="T56" s="514"/>
      <c r="U56" s="514"/>
      <c r="V56" s="514"/>
      <c r="W56" s="514"/>
      <c r="X56" s="514"/>
      <c r="Y56" s="515"/>
      <c r="Z56" s="16" t="s">
        <v>30</v>
      </c>
      <c r="AA56" s="199"/>
      <c r="AB56" s="523"/>
      <c r="AC56" s="523"/>
      <c r="AD56" s="523"/>
      <c r="AE56" s="523"/>
      <c r="AF56" s="523"/>
      <c r="AG56" s="523"/>
      <c r="AH56" s="523"/>
      <c r="AI56" s="523"/>
      <c r="AJ56" s="523"/>
      <c r="AK56" s="523"/>
      <c r="AL56" s="523"/>
      <c r="AM56" s="523"/>
      <c r="AN56" s="524"/>
      <c r="AO56" s="16"/>
      <c r="AP56" s="16"/>
      <c r="AQ56" s="196"/>
      <c r="AR56" s="374"/>
    </row>
    <row r="57" spans="1:44">
      <c r="A57" s="522"/>
      <c r="B57" s="185"/>
      <c r="C57" s="16"/>
      <c r="D57" s="16"/>
      <c r="E57" s="16"/>
      <c r="F57" s="16"/>
      <c r="G57" s="16"/>
      <c r="H57" s="16"/>
      <c r="I57" s="16"/>
      <c r="J57" s="16"/>
      <c r="K57" s="182"/>
      <c r="L57" s="182"/>
      <c r="M57" s="182"/>
      <c r="N57" s="182"/>
      <c r="O57" s="182"/>
      <c r="P57" s="182"/>
      <c r="Q57" s="182"/>
      <c r="R57" s="182"/>
      <c r="S57" s="182"/>
      <c r="T57" s="182"/>
      <c r="U57" s="182"/>
      <c r="V57" s="182"/>
      <c r="W57" s="182"/>
      <c r="X57" s="182"/>
      <c r="Y57" s="182"/>
      <c r="Z57" s="182"/>
      <c r="AA57" s="182"/>
      <c r="AB57" s="182"/>
      <c r="AC57" s="151"/>
      <c r="AD57" s="172"/>
      <c r="AE57" s="172"/>
      <c r="AF57" s="172"/>
      <c r="AG57" s="172"/>
      <c r="AH57" s="170"/>
      <c r="AI57" s="170"/>
      <c r="AJ57" s="170"/>
      <c r="AK57" s="170"/>
      <c r="AL57" s="170"/>
      <c r="AM57" s="170"/>
      <c r="AN57" s="170"/>
      <c r="AO57" s="200"/>
      <c r="AP57" s="16"/>
      <c r="AQ57" s="196"/>
      <c r="AR57" s="374"/>
    </row>
    <row r="58" spans="1:44">
      <c r="A58" s="522"/>
      <c r="B58" s="199"/>
      <c r="C58" s="16" t="s">
        <v>31</v>
      </c>
      <c r="D58" s="16"/>
      <c r="E58" s="16"/>
      <c r="F58" s="16"/>
      <c r="G58" s="514"/>
      <c r="H58" s="514"/>
      <c r="I58" s="514"/>
      <c r="J58" s="514"/>
      <c r="K58" s="514"/>
      <c r="L58" s="514"/>
      <c r="M58" s="514"/>
      <c r="N58" s="514"/>
      <c r="O58" s="514"/>
      <c r="P58" s="514"/>
      <c r="Q58" s="514"/>
      <c r="R58" s="514"/>
      <c r="S58" s="514"/>
      <c r="T58" s="514"/>
      <c r="U58" s="514"/>
      <c r="V58" s="514"/>
      <c r="W58" s="514"/>
      <c r="X58" s="514"/>
      <c r="Y58" s="515"/>
      <c r="Z58" s="16" t="s">
        <v>32</v>
      </c>
      <c r="AA58" s="172"/>
      <c r="AB58" s="525"/>
      <c r="AC58" s="525"/>
      <c r="AD58" s="525"/>
      <c r="AE58" s="525"/>
      <c r="AF58" s="525"/>
      <c r="AG58" s="525"/>
      <c r="AH58" s="525"/>
      <c r="AI58" s="525"/>
      <c r="AJ58" s="525"/>
      <c r="AK58" s="525"/>
      <c r="AL58" s="525"/>
      <c r="AM58" s="525"/>
      <c r="AN58" s="526"/>
      <c r="AO58" s="199"/>
      <c r="AP58" s="16"/>
      <c r="AQ58" s="196"/>
      <c r="AR58" s="374"/>
    </row>
    <row r="59" spans="1:44">
      <c r="A59" s="522"/>
      <c r="B59" s="185"/>
      <c r="C59" s="176"/>
      <c r="D59" s="176"/>
      <c r="E59" s="176"/>
      <c r="F59" s="176"/>
      <c r="G59" s="201"/>
      <c r="H59" s="201"/>
      <c r="I59" s="201"/>
      <c r="J59" s="201"/>
      <c r="K59" s="201"/>
      <c r="L59" s="201"/>
      <c r="M59" s="201"/>
      <c r="N59" s="201"/>
      <c r="O59" s="201"/>
      <c r="P59" s="201"/>
      <c r="Q59" s="201"/>
      <c r="R59" s="201"/>
      <c r="S59" s="201"/>
      <c r="T59" s="201"/>
      <c r="U59" s="201"/>
      <c r="V59" s="201"/>
      <c r="W59" s="201"/>
      <c r="X59" s="176"/>
      <c r="Y59" s="176"/>
      <c r="Z59" s="176"/>
      <c r="AA59" s="176"/>
      <c r="AB59" s="176"/>
      <c r="AC59" s="176"/>
      <c r="AD59" s="16"/>
      <c r="AE59" s="16"/>
      <c r="AF59" s="16"/>
      <c r="AG59" s="16"/>
      <c r="AH59" s="16"/>
      <c r="AI59" s="16"/>
      <c r="AJ59" s="16"/>
      <c r="AK59" s="16"/>
      <c r="AL59" s="16"/>
      <c r="AM59" s="16"/>
      <c r="AN59" s="16"/>
      <c r="AO59" s="16"/>
      <c r="AP59" s="16"/>
      <c r="AQ59" s="196"/>
      <c r="AR59" s="374"/>
    </row>
    <row r="60" spans="1:44">
      <c r="A60" s="522"/>
      <c r="B60" s="185"/>
      <c r="C60" s="16" t="s">
        <v>33</v>
      </c>
      <c r="D60" s="16"/>
      <c r="E60" s="16"/>
      <c r="F60" s="16"/>
      <c r="G60" s="514"/>
      <c r="H60" s="514"/>
      <c r="I60" s="514"/>
      <c r="J60" s="514"/>
      <c r="K60" s="514"/>
      <c r="L60" s="514"/>
      <c r="M60" s="514"/>
      <c r="N60" s="514"/>
      <c r="O60" s="514"/>
      <c r="P60" s="514"/>
      <c r="Q60" s="514"/>
      <c r="R60" s="514"/>
      <c r="S60" s="514"/>
      <c r="T60" s="514"/>
      <c r="U60" s="514"/>
      <c r="V60" s="514"/>
      <c r="W60" s="514"/>
      <c r="X60" s="514"/>
      <c r="Y60" s="514"/>
      <c r="Z60" s="514"/>
      <c r="AA60" s="514"/>
      <c r="AB60" s="514"/>
      <c r="AC60" s="516" t="s">
        <v>22</v>
      </c>
      <c r="AD60" s="516"/>
      <c r="AE60" s="516"/>
      <c r="AF60" s="516"/>
      <c r="AG60" s="516"/>
      <c r="AH60" s="517"/>
      <c r="AI60" s="517"/>
      <c r="AJ60" s="517"/>
      <c r="AK60" s="517"/>
      <c r="AL60" s="517"/>
      <c r="AM60" s="517"/>
      <c r="AN60" s="518"/>
      <c r="AO60" s="199"/>
      <c r="AP60" s="177"/>
      <c r="AQ60" s="196"/>
      <c r="AR60" s="374"/>
    </row>
    <row r="61" spans="1:44">
      <c r="A61" s="522"/>
      <c r="B61" s="210"/>
      <c r="C61" s="152"/>
      <c r="D61" s="152"/>
      <c r="E61" s="152"/>
      <c r="F61" s="152"/>
      <c r="G61" s="152"/>
      <c r="H61" s="152"/>
      <c r="I61" s="152"/>
      <c r="J61" s="152"/>
      <c r="K61" s="152"/>
      <c r="L61" s="152"/>
      <c r="M61" s="152"/>
      <c r="N61" s="152"/>
      <c r="O61" s="152"/>
      <c r="P61" s="152"/>
      <c r="Q61" s="152"/>
      <c r="R61" s="152"/>
      <c r="S61" s="152"/>
      <c r="T61" s="152"/>
      <c r="U61" s="152"/>
      <c r="V61" s="152"/>
      <c r="W61" s="152"/>
      <c r="X61" s="152"/>
      <c r="Y61" s="152"/>
      <c r="Z61" s="152"/>
      <c r="AA61" s="152"/>
      <c r="AB61" s="152"/>
      <c r="AC61" s="152"/>
      <c r="AD61" s="152"/>
      <c r="AE61" s="152"/>
      <c r="AF61" s="152"/>
      <c r="AG61" s="152"/>
      <c r="AH61" s="152"/>
      <c r="AI61" s="152"/>
      <c r="AJ61" s="152"/>
      <c r="AK61" s="152"/>
      <c r="AL61" s="152"/>
      <c r="AM61" s="152"/>
      <c r="AN61" s="152"/>
      <c r="AO61" s="152"/>
      <c r="AP61" s="152" t="s">
        <v>34</v>
      </c>
      <c r="AQ61" s="211"/>
      <c r="AR61" s="374"/>
    </row>
    <row r="62" spans="1:44">
      <c r="A62" s="522"/>
      <c r="B62" s="185"/>
      <c r="C62" s="16" t="s">
        <v>21</v>
      </c>
      <c r="D62" s="16"/>
      <c r="E62" s="16"/>
      <c r="F62" s="16"/>
      <c r="G62" s="514"/>
      <c r="H62" s="514"/>
      <c r="I62" s="514"/>
      <c r="J62" s="514"/>
      <c r="K62" s="514"/>
      <c r="L62" s="514"/>
      <c r="M62" s="514"/>
      <c r="N62" s="514"/>
      <c r="O62" s="514"/>
      <c r="P62" s="514"/>
      <c r="Q62" s="514"/>
      <c r="R62" s="514"/>
      <c r="S62" s="514"/>
      <c r="T62" s="514"/>
      <c r="U62" s="514"/>
      <c r="V62" s="514"/>
      <c r="W62" s="514"/>
      <c r="X62" s="514"/>
      <c r="Y62" s="514"/>
      <c r="Z62" s="514"/>
      <c r="AA62" s="514"/>
      <c r="AB62" s="514"/>
      <c r="AC62" s="516" t="s">
        <v>35</v>
      </c>
      <c r="AD62" s="516"/>
      <c r="AE62" s="516"/>
      <c r="AF62" s="516"/>
      <c r="AG62" s="516"/>
      <c r="AH62" s="517"/>
      <c r="AI62" s="517"/>
      <c r="AJ62" s="517"/>
      <c r="AK62" s="517"/>
      <c r="AL62" s="517"/>
      <c r="AM62" s="517"/>
      <c r="AN62" s="518"/>
      <c r="AO62" s="16"/>
      <c r="AP62" s="178"/>
      <c r="AQ62" s="196"/>
      <c r="AR62" s="374"/>
    </row>
    <row r="63" spans="1:44">
      <c r="A63" s="522"/>
      <c r="B63" s="185"/>
      <c r="C63" s="16"/>
      <c r="D63" s="16"/>
      <c r="E63" s="16"/>
      <c r="F63" s="16"/>
      <c r="G63" s="182"/>
      <c r="H63" s="182"/>
      <c r="I63" s="182"/>
      <c r="J63" s="182"/>
      <c r="K63" s="182"/>
      <c r="L63" s="182"/>
      <c r="M63" s="182"/>
      <c r="N63" s="182"/>
      <c r="O63" s="182"/>
      <c r="P63" s="182"/>
      <c r="Q63" s="182"/>
      <c r="R63" s="182"/>
      <c r="S63" s="182"/>
      <c r="T63" s="182"/>
      <c r="U63" s="182"/>
      <c r="V63" s="182"/>
      <c r="W63" s="182"/>
      <c r="X63" s="182"/>
      <c r="Y63" s="182"/>
      <c r="Z63" s="182"/>
      <c r="AA63" s="182"/>
      <c r="AB63" s="182"/>
      <c r="AC63" s="151"/>
      <c r="AD63" s="172"/>
      <c r="AE63" s="172"/>
      <c r="AF63" s="172"/>
      <c r="AG63" s="172"/>
      <c r="AH63" s="170"/>
      <c r="AI63" s="170"/>
      <c r="AJ63" s="170"/>
      <c r="AK63" s="170"/>
      <c r="AL63" s="170"/>
      <c r="AM63" s="170"/>
      <c r="AN63" s="170"/>
      <c r="AO63" s="172"/>
      <c r="AP63" s="170"/>
      <c r="AQ63" s="196"/>
      <c r="AR63" s="374"/>
    </row>
    <row r="64" spans="1:44">
      <c r="A64" s="522"/>
      <c r="B64" s="185"/>
      <c r="C64" s="16" t="s">
        <v>23</v>
      </c>
      <c r="D64" s="16"/>
      <c r="E64" s="16"/>
      <c r="F64" s="16"/>
      <c r="G64" s="514"/>
      <c r="H64" s="514"/>
      <c r="I64" s="514"/>
      <c r="J64" s="514"/>
      <c r="K64" s="514"/>
      <c r="L64" s="514"/>
      <c r="M64" s="514"/>
      <c r="N64" s="514"/>
      <c r="O64" s="514"/>
      <c r="P64" s="514"/>
      <c r="Q64" s="514"/>
      <c r="R64" s="514"/>
      <c r="S64" s="514"/>
      <c r="T64" s="515"/>
      <c r="U64" s="199"/>
      <c r="V64" s="16"/>
      <c r="W64" s="16"/>
      <c r="X64" s="152" t="s">
        <v>24</v>
      </c>
      <c r="Y64" s="521"/>
      <c r="Z64" s="521"/>
      <c r="AA64" s="521"/>
      <c r="AB64" s="521"/>
      <c r="AC64" s="516" t="s">
        <v>36</v>
      </c>
      <c r="AD64" s="516"/>
      <c r="AE64" s="516"/>
      <c r="AF64" s="516"/>
      <c r="AG64" s="516"/>
      <c r="AH64" s="517"/>
      <c r="AI64" s="517"/>
      <c r="AJ64" s="517"/>
      <c r="AK64" s="517"/>
      <c r="AL64" s="517"/>
      <c r="AM64" s="517"/>
      <c r="AN64" s="518"/>
      <c r="AO64" s="16"/>
      <c r="AP64" s="16"/>
      <c r="AQ64" s="196"/>
      <c r="AR64" s="374"/>
    </row>
    <row r="65" spans="1:44">
      <c r="A65" s="522"/>
      <c r="B65" s="206"/>
      <c r="C65" s="172"/>
      <c r="D65" s="172"/>
      <c r="E65" s="172"/>
      <c r="F65" s="172"/>
      <c r="G65" s="182"/>
      <c r="H65" s="182"/>
      <c r="I65" s="182"/>
      <c r="J65" s="182"/>
      <c r="K65" s="182"/>
      <c r="L65" s="182"/>
      <c r="M65" s="182"/>
      <c r="N65" s="182"/>
      <c r="O65" s="182"/>
      <c r="P65" s="182"/>
      <c r="Q65" s="182"/>
      <c r="R65" s="182"/>
      <c r="S65" s="172"/>
      <c r="T65" s="172"/>
      <c r="U65" s="172"/>
      <c r="V65" s="172"/>
      <c r="W65" s="172"/>
      <c r="X65" s="170"/>
      <c r="Y65" s="170"/>
      <c r="Z65" s="170"/>
      <c r="AA65" s="170"/>
      <c r="AB65" s="170"/>
      <c r="AC65" s="167"/>
      <c r="AD65" s="172"/>
      <c r="AE65" s="172"/>
      <c r="AF65" s="172"/>
      <c r="AG65" s="172"/>
      <c r="AH65" s="199"/>
      <c r="AI65" s="199"/>
      <c r="AJ65" s="199"/>
      <c r="AK65" s="199"/>
      <c r="AL65" s="199"/>
      <c r="AM65" s="199"/>
      <c r="AN65" s="199"/>
      <c r="AO65" s="16"/>
      <c r="AP65" s="16"/>
      <c r="AQ65" s="196"/>
      <c r="AR65" s="374"/>
    </row>
    <row r="66" spans="1:44">
      <c r="A66" s="522"/>
      <c r="B66" s="206"/>
      <c r="C66" s="172"/>
      <c r="D66" s="172"/>
      <c r="E66" s="172"/>
      <c r="F66" s="172"/>
      <c r="G66" s="399" t="b">
        <v>0</v>
      </c>
      <c r="H66" s="172" t="s">
        <v>37</v>
      </c>
      <c r="I66" s="182"/>
      <c r="J66" s="182"/>
      <c r="K66" s="182"/>
      <c r="L66" s="182"/>
      <c r="M66" s="182"/>
      <c r="N66" s="182"/>
      <c r="O66" s="182"/>
      <c r="P66" s="182"/>
      <c r="Q66" s="182"/>
      <c r="R66" s="182"/>
      <c r="S66" s="172"/>
      <c r="T66" s="172"/>
      <c r="U66" s="172"/>
      <c r="V66" s="172"/>
      <c r="W66" s="172"/>
      <c r="X66" s="170"/>
      <c r="Y66" s="170"/>
      <c r="Z66" s="170"/>
      <c r="AA66" s="170"/>
      <c r="AB66" s="202"/>
      <c r="AC66" s="152"/>
      <c r="AD66" s="528"/>
      <c r="AE66" s="528"/>
      <c r="AF66" s="16"/>
      <c r="AG66" s="16"/>
      <c r="AH66" s="170"/>
      <c r="AI66" s="170"/>
      <c r="AJ66" s="170"/>
      <c r="AK66" s="170"/>
      <c r="AL66" s="170"/>
      <c r="AM66" s="170"/>
      <c r="AN66" s="170"/>
      <c r="AO66" s="16"/>
      <c r="AP66" s="16"/>
      <c r="AQ66" s="196"/>
      <c r="AR66" s="374"/>
    </row>
    <row r="67" spans="1:44" ht="15.75" thickBot="1">
      <c r="A67" s="522"/>
      <c r="B67" s="198"/>
      <c r="C67" s="180"/>
      <c r="D67" s="180"/>
      <c r="E67" s="180"/>
      <c r="F67" s="180"/>
      <c r="G67" s="180"/>
      <c r="H67" s="180"/>
      <c r="I67" s="180"/>
      <c r="J67" s="180"/>
      <c r="K67" s="180"/>
      <c r="L67" s="180"/>
      <c r="M67" s="180"/>
      <c r="N67" s="180"/>
      <c r="O67" s="180"/>
      <c r="P67" s="203"/>
      <c r="Q67" s="180"/>
      <c r="R67" s="180"/>
      <c r="S67" s="180"/>
      <c r="T67" s="180"/>
      <c r="U67" s="180"/>
      <c r="V67" s="180"/>
      <c r="W67" s="176"/>
      <c r="X67" s="180"/>
      <c r="Y67" s="180"/>
      <c r="Z67" s="180"/>
      <c r="AA67" s="180"/>
      <c r="AB67" s="180"/>
      <c r="AC67" s="180"/>
      <c r="AD67" s="154"/>
      <c r="AE67" s="154"/>
      <c r="AF67" s="154"/>
      <c r="AG67" s="154"/>
      <c r="AH67" s="154"/>
      <c r="AI67" s="154"/>
      <c r="AJ67" s="154"/>
      <c r="AK67" s="154"/>
      <c r="AL67" s="154"/>
      <c r="AM67" s="154"/>
      <c r="AN67" s="154"/>
      <c r="AO67" s="154"/>
      <c r="AP67" s="154"/>
      <c r="AQ67" s="204"/>
      <c r="AR67" s="374"/>
    </row>
    <row r="68" spans="1:44" ht="15.75" thickBot="1">
      <c r="A68" s="508" t="s">
        <v>41</v>
      </c>
      <c r="B68" s="183"/>
      <c r="C68" s="174"/>
      <c r="D68" s="184"/>
      <c r="E68" s="174"/>
      <c r="F68" s="174"/>
      <c r="G68" s="174"/>
      <c r="H68" s="174"/>
      <c r="I68" s="174"/>
      <c r="J68" s="174"/>
      <c r="K68" s="174"/>
      <c r="L68" s="174"/>
      <c r="M68" s="174"/>
      <c r="N68" s="174"/>
      <c r="O68" s="174"/>
      <c r="P68" s="174"/>
      <c r="Q68" s="174"/>
      <c r="R68" s="174"/>
      <c r="S68" s="174"/>
      <c r="T68" s="174"/>
      <c r="U68" s="174"/>
      <c r="V68" s="174"/>
      <c r="W68" s="193"/>
      <c r="X68" s="174"/>
      <c r="Y68" s="174"/>
      <c r="Z68" s="174"/>
      <c r="AA68" s="174"/>
      <c r="AB68" s="174"/>
      <c r="AC68" s="174"/>
      <c r="AD68" s="174"/>
      <c r="AE68" s="174"/>
      <c r="AF68" s="174"/>
      <c r="AG68" s="174"/>
      <c r="AH68" s="174"/>
      <c r="AI68" s="174"/>
      <c r="AJ68" s="174"/>
      <c r="AK68" s="174"/>
      <c r="AL68" s="174"/>
      <c r="AM68" s="174"/>
      <c r="AN68" s="174"/>
      <c r="AO68" s="174"/>
      <c r="AP68" s="174"/>
      <c r="AQ68" s="194"/>
      <c r="AR68" s="374"/>
    </row>
    <row r="69" spans="1:44" ht="15.75" thickBot="1">
      <c r="A69" s="508"/>
      <c r="B69" s="195">
        <v>0</v>
      </c>
      <c r="C69" s="16" t="s">
        <v>42</v>
      </c>
      <c r="D69" s="16"/>
      <c r="E69" s="16"/>
      <c r="F69" s="16"/>
      <c r="G69" s="16"/>
      <c r="H69" s="16"/>
      <c r="I69" s="16"/>
      <c r="J69" s="16"/>
      <c r="K69" s="514"/>
      <c r="L69" s="514"/>
      <c r="M69" s="514"/>
      <c r="N69" s="514"/>
      <c r="O69" s="514"/>
      <c r="P69" s="514"/>
      <c r="Q69" s="514"/>
      <c r="R69" s="514"/>
      <c r="S69" s="514"/>
      <c r="T69" s="514"/>
      <c r="U69" s="514"/>
      <c r="V69" s="514"/>
      <c r="W69" s="514"/>
      <c r="X69" s="514"/>
      <c r="Y69" s="514"/>
      <c r="Z69" s="514"/>
      <c r="AA69" s="514"/>
      <c r="AB69" s="514"/>
      <c r="AC69" s="514"/>
      <c r="AD69" s="514"/>
      <c r="AE69" s="514"/>
      <c r="AF69" s="515"/>
      <c r="AG69" s="167"/>
      <c r="AH69" s="16"/>
      <c r="AI69" s="16"/>
      <c r="AJ69" s="16"/>
      <c r="AK69" s="16"/>
      <c r="AL69" s="16"/>
      <c r="AM69" s="16"/>
      <c r="AN69" s="16"/>
      <c r="AO69" s="16"/>
      <c r="AP69" s="529"/>
      <c r="AQ69" s="196"/>
      <c r="AR69" s="374"/>
    </row>
    <row r="70" spans="1:44" ht="15.75" thickBot="1">
      <c r="A70" s="508"/>
      <c r="B70" s="195"/>
      <c r="C70" s="169"/>
      <c r="D70" s="16"/>
      <c r="E70" s="16"/>
      <c r="F70" s="16"/>
      <c r="G70" s="16"/>
      <c r="H70" s="16"/>
      <c r="I70" s="16"/>
      <c r="J70" s="16"/>
      <c r="K70" s="16"/>
      <c r="L70" s="16"/>
      <c r="M70" s="16"/>
      <c r="N70" s="16"/>
      <c r="O70" s="16"/>
      <c r="P70" s="16"/>
      <c r="Q70" s="16"/>
      <c r="R70" s="16"/>
      <c r="S70" s="16"/>
      <c r="T70" s="16"/>
      <c r="U70" s="16"/>
      <c r="V70" s="16"/>
      <c r="W70" s="16"/>
      <c r="X70" s="16"/>
      <c r="Y70" s="16"/>
      <c r="Z70" s="16"/>
      <c r="AA70" s="16"/>
      <c r="AB70" s="16"/>
      <c r="AC70" s="16"/>
      <c r="AD70" s="16"/>
      <c r="AE70" s="16"/>
      <c r="AF70" s="16"/>
      <c r="AG70" s="16"/>
      <c r="AH70" s="16"/>
      <c r="AI70" s="16"/>
      <c r="AJ70" s="16"/>
      <c r="AK70" s="16"/>
      <c r="AL70" s="16"/>
      <c r="AM70" s="16"/>
      <c r="AN70" s="16"/>
      <c r="AO70" s="16"/>
      <c r="AP70" s="529"/>
      <c r="AQ70" s="196"/>
      <c r="AR70" s="374"/>
    </row>
    <row r="71" spans="1:44" ht="15.75" thickBot="1">
      <c r="A71" s="508"/>
      <c r="B71" s="185"/>
      <c r="C71" s="16" t="s">
        <v>21</v>
      </c>
      <c r="D71" s="16"/>
      <c r="E71" s="16"/>
      <c r="F71" s="16"/>
      <c r="G71" s="16"/>
      <c r="H71" s="16"/>
      <c r="I71" s="16"/>
      <c r="J71" s="16"/>
      <c r="K71" s="514"/>
      <c r="L71" s="514"/>
      <c r="M71" s="514"/>
      <c r="N71" s="514"/>
      <c r="O71" s="514"/>
      <c r="P71" s="514"/>
      <c r="Q71" s="514"/>
      <c r="R71" s="514"/>
      <c r="S71" s="514"/>
      <c r="T71" s="514"/>
      <c r="U71" s="514"/>
      <c r="V71" s="514"/>
      <c r="W71" s="514"/>
      <c r="X71" s="514"/>
      <c r="Y71" s="514"/>
      <c r="Z71" s="514"/>
      <c r="AA71" s="514"/>
      <c r="AB71" s="514"/>
      <c r="AC71" s="514"/>
      <c r="AD71" s="514"/>
      <c r="AE71" s="514"/>
      <c r="AF71" s="515"/>
      <c r="AG71" s="167"/>
      <c r="AH71" s="16"/>
      <c r="AI71" s="16"/>
      <c r="AJ71" s="16"/>
      <c r="AK71" s="16"/>
      <c r="AL71" s="16"/>
      <c r="AM71" s="16"/>
      <c r="AN71" s="16"/>
      <c r="AO71" s="16"/>
      <c r="AP71" s="170"/>
      <c r="AQ71" s="196"/>
      <c r="AR71" s="374"/>
    </row>
    <row r="72" spans="1:44" ht="15.75" thickBot="1">
      <c r="A72" s="508"/>
      <c r="B72" s="185"/>
      <c r="C72" s="16"/>
      <c r="D72" s="16"/>
      <c r="E72" s="16"/>
      <c r="F72" s="16"/>
      <c r="G72" s="16"/>
      <c r="H72" s="16"/>
      <c r="I72" s="16"/>
      <c r="J72" s="16"/>
      <c r="K72" s="530"/>
      <c r="L72" s="530"/>
      <c r="M72" s="530"/>
      <c r="N72" s="530"/>
      <c r="O72" s="530"/>
      <c r="P72" s="530"/>
      <c r="Q72" s="530"/>
      <c r="R72" s="530"/>
      <c r="S72" s="530"/>
      <c r="T72" s="530"/>
      <c r="U72" s="530"/>
      <c r="V72" s="530"/>
      <c r="W72" s="530"/>
      <c r="X72" s="530"/>
      <c r="Y72" s="530"/>
      <c r="Z72" s="530"/>
      <c r="AA72" s="530"/>
      <c r="AB72" s="530"/>
      <c r="AC72" s="530"/>
      <c r="AD72" s="530"/>
      <c r="AE72" s="530"/>
      <c r="AF72" s="530"/>
      <c r="AG72" s="530"/>
      <c r="AH72" s="530"/>
      <c r="AI72" s="171"/>
      <c r="AJ72" s="197"/>
      <c r="AK72" s="197"/>
      <c r="AL72" s="197"/>
      <c r="AM72" s="197"/>
      <c r="AN72" s="197"/>
      <c r="AO72" s="16"/>
      <c r="AP72" s="16"/>
      <c r="AQ72" s="196"/>
      <c r="AR72" s="374"/>
    </row>
    <row r="73" spans="1:44" ht="15.75" thickBot="1">
      <c r="A73" s="508"/>
      <c r="B73" s="185"/>
      <c r="C73" s="16" t="s">
        <v>23</v>
      </c>
      <c r="D73" s="16"/>
      <c r="E73" s="16"/>
      <c r="F73" s="16"/>
      <c r="G73" s="16"/>
      <c r="H73" s="16"/>
      <c r="I73" s="16"/>
      <c r="J73" s="16"/>
      <c r="K73" s="514"/>
      <c r="L73" s="514"/>
      <c r="M73" s="514"/>
      <c r="N73" s="514"/>
      <c r="O73" s="514"/>
      <c r="P73" s="514"/>
      <c r="Q73" s="514"/>
      <c r="R73" s="514"/>
      <c r="S73" s="514"/>
      <c r="T73" s="514"/>
      <c r="U73" s="514"/>
      <c r="V73" s="514"/>
      <c r="W73" s="514"/>
      <c r="X73" s="515"/>
      <c r="Y73" s="16"/>
      <c r="Z73" s="16"/>
      <c r="AA73" s="16"/>
      <c r="AB73" s="152" t="s">
        <v>24</v>
      </c>
      <c r="AC73" s="521"/>
      <c r="AD73" s="521"/>
      <c r="AE73" s="521"/>
      <c r="AF73" s="531"/>
      <c r="AG73" s="167"/>
      <c r="AH73" s="16"/>
      <c r="AI73" s="16"/>
      <c r="AJ73" s="16"/>
      <c r="AK73" s="16"/>
      <c r="AL73" s="16"/>
      <c r="AM73" s="16"/>
      <c r="AN73" s="16"/>
      <c r="AO73" s="16"/>
      <c r="AP73" s="16"/>
      <c r="AQ73" s="196"/>
      <c r="AR73" s="374"/>
    </row>
    <row r="74" spans="1:44" ht="15.75" thickBot="1">
      <c r="A74" s="508"/>
      <c r="B74" s="206"/>
      <c r="C74" s="172"/>
      <c r="D74" s="172"/>
      <c r="E74" s="172"/>
      <c r="F74" s="172"/>
      <c r="G74" s="172"/>
      <c r="H74" s="172"/>
      <c r="I74" s="172"/>
      <c r="J74" s="172"/>
      <c r="K74" s="172"/>
      <c r="L74" s="172"/>
      <c r="M74" s="172"/>
      <c r="N74" s="172"/>
      <c r="O74" s="172"/>
      <c r="P74" s="172"/>
      <c r="Q74" s="172"/>
      <c r="R74" s="172"/>
      <c r="S74" s="172"/>
      <c r="T74" s="172"/>
      <c r="U74" s="172"/>
      <c r="V74" s="172"/>
      <c r="W74" s="172"/>
      <c r="X74" s="170"/>
      <c r="Y74" s="170"/>
      <c r="Z74" s="170"/>
      <c r="AA74" s="170"/>
      <c r="AB74" s="170"/>
      <c r="AC74" s="151"/>
      <c r="AD74" s="172"/>
      <c r="AE74" s="172"/>
      <c r="AF74" s="172"/>
      <c r="AG74" s="172"/>
      <c r="AH74" s="170"/>
      <c r="AI74" s="170"/>
      <c r="AJ74" s="170"/>
      <c r="AK74" s="170"/>
      <c r="AL74" s="170"/>
      <c r="AM74" s="170"/>
      <c r="AN74" s="202"/>
      <c r="AO74" s="172"/>
      <c r="AP74" s="172"/>
      <c r="AQ74" s="205"/>
      <c r="AR74" s="374"/>
    </row>
    <row r="75" spans="1:44" ht="15.75" thickBot="1">
      <c r="A75" s="508"/>
      <c r="B75" s="180"/>
      <c r="C75" s="180"/>
      <c r="D75" s="180"/>
      <c r="E75" s="180"/>
      <c r="F75" s="180"/>
      <c r="G75" s="180"/>
      <c r="H75" s="180"/>
      <c r="I75" s="180"/>
      <c r="J75" s="180"/>
      <c r="K75" s="180"/>
      <c r="L75" s="180"/>
      <c r="M75" s="180"/>
      <c r="N75" s="180"/>
      <c r="O75" s="180"/>
      <c r="P75" s="180"/>
      <c r="Q75" s="180"/>
      <c r="R75" s="180"/>
      <c r="S75" s="180"/>
      <c r="T75" s="180"/>
      <c r="U75" s="180"/>
      <c r="V75" s="180"/>
      <c r="W75" s="180"/>
      <c r="X75" s="180"/>
      <c r="Y75" s="180"/>
      <c r="Z75" s="180"/>
      <c r="AA75" s="180"/>
      <c r="AB75" s="180"/>
      <c r="AC75" s="180"/>
      <c r="AD75" s="180"/>
      <c r="AE75" s="180"/>
      <c r="AF75" s="180"/>
      <c r="AG75" s="180"/>
      <c r="AH75" s="180"/>
      <c r="AI75" s="180"/>
      <c r="AJ75" s="180"/>
      <c r="AK75" s="180"/>
      <c r="AL75" s="180"/>
      <c r="AM75" s="180"/>
      <c r="AN75" s="180"/>
      <c r="AO75" s="180"/>
      <c r="AP75" s="180"/>
      <c r="AQ75" s="207"/>
      <c r="AR75" s="374"/>
    </row>
    <row r="76" spans="1:44">
      <c r="A76" s="532" t="s">
        <v>43</v>
      </c>
      <c r="B76" s="183"/>
      <c r="C76" s="174"/>
      <c r="D76" s="184"/>
      <c r="E76" s="174"/>
      <c r="F76" s="174"/>
      <c r="G76" s="174"/>
      <c r="H76" s="174"/>
      <c r="I76" s="174"/>
      <c r="J76" s="174"/>
      <c r="K76" s="174"/>
      <c r="L76" s="174"/>
      <c r="M76" s="174"/>
      <c r="N76" s="174"/>
      <c r="O76" s="174"/>
      <c r="P76" s="174"/>
      <c r="Q76" s="174"/>
      <c r="R76" s="174"/>
      <c r="S76" s="174"/>
      <c r="T76" s="174"/>
      <c r="U76" s="174"/>
      <c r="V76" s="174"/>
      <c r="W76" s="174"/>
      <c r="X76" s="174"/>
      <c r="Y76" s="174"/>
      <c r="Z76" s="174"/>
      <c r="AA76" s="174"/>
      <c r="AB76" s="174"/>
      <c r="AC76" s="174"/>
      <c r="AD76" s="174"/>
      <c r="AE76" s="174"/>
      <c r="AF76" s="174"/>
      <c r="AG76" s="174"/>
      <c r="AH76" s="174"/>
      <c r="AI76" s="174"/>
      <c r="AJ76" s="174"/>
      <c r="AK76" s="174"/>
      <c r="AL76" s="174"/>
      <c r="AM76" s="174"/>
      <c r="AN76" s="174"/>
      <c r="AO76" s="174"/>
      <c r="AP76" s="174"/>
      <c r="AQ76" s="166"/>
      <c r="AR76" s="374"/>
    </row>
    <row r="77" spans="1:44">
      <c r="A77" s="532"/>
      <c r="B77" s="185"/>
      <c r="C77" s="186" t="s">
        <v>44</v>
      </c>
      <c r="D77" s="186"/>
      <c r="E77" s="16"/>
      <c r="F77" s="16"/>
      <c r="G77" s="533"/>
      <c r="H77" s="533"/>
      <c r="I77" s="533"/>
      <c r="J77" s="533"/>
      <c r="K77" s="533"/>
      <c r="L77" s="533"/>
      <c r="M77" s="533"/>
      <c r="N77" s="533"/>
      <c r="O77" s="533"/>
      <c r="P77" s="533"/>
      <c r="Q77" s="533"/>
      <c r="R77" s="533"/>
      <c r="S77" s="533"/>
      <c r="T77" s="533"/>
      <c r="U77" s="533"/>
      <c r="V77" s="533"/>
      <c r="W77" s="533"/>
      <c r="X77" s="533"/>
      <c r="Y77" s="533"/>
      <c r="Z77" s="533"/>
      <c r="AA77" s="533"/>
      <c r="AB77" s="533"/>
      <c r="AC77" s="533"/>
      <c r="AD77" s="533"/>
      <c r="AE77" s="533"/>
      <c r="AF77" s="533"/>
      <c r="AG77" s="533"/>
      <c r="AH77" s="533"/>
      <c r="AI77" s="533"/>
      <c r="AJ77" s="533"/>
      <c r="AK77" s="533"/>
      <c r="AL77" s="533"/>
      <c r="AM77" s="533"/>
      <c r="AN77" s="533"/>
      <c r="AO77" s="533"/>
      <c r="AP77" s="534"/>
      <c r="AQ77" s="168"/>
      <c r="AR77" s="374"/>
    </row>
    <row r="78" spans="1:44">
      <c r="A78" s="532"/>
      <c r="B78" s="185"/>
      <c r="C78" s="16"/>
      <c r="D78" s="186"/>
      <c r="E78" s="16"/>
      <c r="F78" s="16"/>
      <c r="G78" s="16"/>
      <c r="H78" s="16"/>
      <c r="I78" s="16"/>
      <c r="J78" s="16"/>
      <c r="K78" s="16"/>
      <c r="L78" s="16"/>
      <c r="M78" s="16"/>
      <c r="N78" s="16"/>
      <c r="O78" s="16"/>
      <c r="P78" s="16"/>
      <c r="Q78" s="16"/>
      <c r="R78" s="16"/>
      <c r="S78" s="16"/>
      <c r="T78" s="16"/>
      <c r="U78" s="16"/>
      <c r="V78" s="16"/>
      <c r="W78" s="16"/>
      <c r="X78" s="16"/>
      <c r="Y78" s="16"/>
      <c r="Z78" s="16"/>
      <c r="AA78" s="16"/>
      <c r="AB78" s="16"/>
      <c r="AC78" s="16"/>
      <c r="AD78" s="16"/>
      <c r="AE78" s="16"/>
      <c r="AF78" s="16"/>
      <c r="AG78" s="16"/>
      <c r="AH78" s="16"/>
      <c r="AI78" s="16"/>
      <c r="AJ78" s="16"/>
      <c r="AK78" s="16"/>
      <c r="AL78" s="16"/>
      <c r="AM78" s="16"/>
      <c r="AN78" s="16"/>
      <c r="AO78" s="16"/>
      <c r="AP78" s="16"/>
      <c r="AQ78" s="168"/>
      <c r="AR78" s="374"/>
    </row>
    <row r="79" spans="1:44">
      <c r="A79" s="532"/>
      <c r="B79" s="185"/>
      <c r="C79" s="186" t="s">
        <v>45</v>
      </c>
      <c r="D79" s="186"/>
      <c r="E79" s="16"/>
      <c r="F79" s="16"/>
      <c r="G79" s="16"/>
      <c r="H79" s="16"/>
      <c r="I79" s="16"/>
      <c r="J79" s="16"/>
      <c r="K79" s="16"/>
      <c r="L79" s="16"/>
      <c r="M79" s="152" t="s">
        <v>46</v>
      </c>
      <c r="N79" s="535"/>
      <c r="O79" s="535"/>
      <c r="P79" s="535"/>
      <c r="Q79" s="536"/>
      <c r="R79" s="16"/>
      <c r="S79" s="16"/>
      <c r="T79" s="16"/>
      <c r="U79" s="16"/>
      <c r="V79" s="16"/>
      <c r="W79" s="16"/>
      <c r="X79" s="16"/>
      <c r="Y79" s="16"/>
      <c r="Z79" s="152" t="s">
        <v>47</v>
      </c>
      <c r="AA79" s="535"/>
      <c r="AB79" s="535"/>
      <c r="AC79" s="535"/>
      <c r="AD79" s="536"/>
      <c r="AE79" s="16"/>
      <c r="AF79" s="16"/>
      <c r="AG79" s="16"/>
      <c r="AH79" s="16"/>
      <c r="AI79" s="16"/>
      <c r="AJ79" s="16"/>
      <c r="AK79" s="16"/>
      <c r="AL79" s="152" t="s">
        <v>48</v>
      </c>
      <c r="AM79" s="535"/>
      <c r="AN79" s="535"/>
      <c r="AO79" s="535"/>
      <c r="AP79" s="536"/>
      <c r="AQ79" s="168"/>
      <c r="AR79" s="374"/>
    </row>
    <row r="80" spans="1:44">
      <c r="A80" s="532"/>
      <c r="B80" s="185"/>
      <c r="C80" s="467"/>
      <c r="D80" s="167"/>
      <c r="E80" s="167"/>
      <c r="F80" s="167"/>
      <c r="G80" s="167"/>
      <c r="H80" s="167"/>
      <c r="I80" s="167"/>
      <c r="J80" s="537"/>
      <c r="K80" s="537"/>
      <c r="L80" s="537"/>
      <c r="M80" s="537"/>
      <c r="N80" s="16" t="s">
        <v>49</v>
      </c>
      <c r="O80" s="16"/>
      <c r="P80" s="16"/>
      <c r="Q80" s="16"/>
      <c r="R80" s="16"/>
      <c r="S80" s="16"/>
      <c r="T80" s="16"/>
      <c r="U80" s="16"/>
      <c r="V80" s="370"/>
      <c r="W80" s="370"/>
      <c r="X80" s="370"/>
      <c r="Y80" s="370"/>
      <c r="Z80" s="187" t="s">
        <v>50</v>
      </c>
      <c r="AA80" s="181" t="s">
        <v>49</v>
      </c>
      <c r="AB80" s="16"/>
      <c r="AC80" s="16"/>
      <c r="AD80" s="537"/>
      <c r="AE80" s="537"/>
      <c r="AF80" s="537"/>
      <c r="AG80" s="537"/>
      <c r="AH80" s="537"/>
      <c r="AI80" s="537"/>
      <c r="AJ80" s="537"/>
      <c r="AK80" s="537"/>
      <c r="AL80" s="537"/>
      <c r="AM80" s="538" t="s">
        <v>49</v>
      </c>
      <c r="AN80" s="538"/>
      <c r="AO80" s="538"/>
      <c r="AP80" s="538"/>
      <c r="AQ80" s="168"/>
      <c r="AR80" s="374"/>
    </row>
    <row r="81" spans="1:44">
      <c r="A81" s="532"/>
      <c r="B81" s="188"/>
      <c r="C81" s="146"/>
      <c r="D81" s="146"/>
      <c r="E81" s="146"/>
      <c r="F81" s="146"/>
      <c r="G81" s="146"/>
      <c r="H81" s="146"/>
      <c r="I81" s="146"/>
      <c r="J81" s="146"/>
      <c r="K81" s="146"/>
      <c r="L81" s="146"/>
      <c r="M81" s="146"/>
      <c r="N81" s="146"/>
      <c r="O81" s="146"/>
      <c r="P81" s="146"/>
      <c r="Q81" s="146"/>
      <c r="R81" s="146"/>
      <c r="S81" s="146"/>
      <c r="T81" s="146"/>
      <c r="U81" s="146"/>
      <c r="V81" s="146"/>
      <c r="W81" s="146"/>
      <c r="X81" s="146"/>
      <c r="Y81" s="146"/>
      <c r="Z81" s="146"/>
      <c r="AA81" s="146"/>
      <c r="AB81" s="146"/>
      <c r="AC81" s="146"/>
      <c r="AD81" s="146"/>
      <c r="AE81" s="146"/>
      <c r="AF81" s="146"/>
      <c r="AG81" s="467"/>
      <c r="AH81" s="467"/>
      <c r="AI81" s="146"/>
      <c r="AJ81" s="146"/>
      <c r="AK81" s="146"/>
      <c r="AL81" s="146"/>
      <c r="AM81" s="146"/>
      <c r="AN81" s="146"/>
      <c r="AO81" s="146"/>
      <c r="AP81" s="146"/>
      <c r="AQ81" s="189"/>
      <c r="AR81" s="374"/>
    </row>
    <row r="82" spans="1:44">
      <c r="A82" s="532"/>
      <c r="B82" s="144"/>
      <c r="C82" s="8" t="s">
        <v>51</v>
      </c>
      <c r="D82" s="8"/>
      <c r="E82" s="2"/>
      <c r="F82" s="2"/>
      <c r="G82" s="2"/>
      <c r="H82" s="2"/>
      <c r="I82" s="2"/>
      <c r="J82" s="2"/>
      <c r="K82" s="2"/>
      <c r="L82" s="2"/>
      <c r="M82" s="145" t="s">
        <v>52</v>
      </c>
      <c r="N82" s="512">
        <v>0</v>
      </c>
      <c r="O82" s="512"/>
      <c r="P82" s="512"/>
      <c r="Q82" s="513"/>
      <c r="R82" s="6"/>
      <c r="S82" s="6"/>
      <c r="T82" s="6"/>
      <c r="U82" s="6"/>
      <c r="V82" s="6"/>
      <c r="W82" s="2"/>
      <c r="X82" s="2"/>
      <c r="Y82" s="2"/>
      <c r="Z82" s="145" t="s">
        <v>53</v>
      </c>
      <c r="AA82" s="512">
        <v>0</v>
      </c>
      <c r="AB82" s="512"/>
      <c r="AC82" s="512"/>
      <c r="AD82" s="513"/>
      <c r="AE82" s="467"/>
      <c r="AF82" s="146"/>
      <c r="AG82" s="16"/>
      <c r="AH82" s="16"/>
      <c r="AI82" s="2"/>
      <c r="AJ82" s="2"/>
      <c r="AK82" s="6"/>
      <c r="AL82" s="2"/>
      <c r="AM82" s="145"/>
      <c r="AN82" s="2"/>
      <c r="AO82" s="6"/>
      <c r="AP82" s="2"/>
      <c r="AQ82" s="10"/>
      <c r="AR82" s="374"/>
    </row>
    <row r="83" spans="1:44">
      <c r="A83" s="532"/>
      <c r="B83" s="144"/>
      <c r="C83" s="335"/>
      <c r="D83" s="4"/>
      <c r="E83" s="4"/>
      <c r="F83" s="4"/>
      <c r="G83" s="4"/>
      <c r="H83" s="4"/>
      <c r="I83" s="4"/>
      <c r="J83" s="539"/>
      <c r="K83" s="539"/>
      <c r="L83" s="539"/>
      <c r="M83" s="539"/>
      <c r="N83" s="2"/>
      <c r="O83" s="2"/>
      <c r="P83" s="2"/>
      <c r="Q83" s="2"/>
      <c r="R83" s="6"/>
      <c r="S83" s="6"/>
      <c r="T83" s="6"/>
      <c r="U83" s="6"/>
      <c r="V83" s="6"/>
      <c r="W83" s="6"/>
      <c r="X83" s="6"/>
      <c r="Y83" s="468"/>
      <c r="Z83" s="9"/>
      <c r="AA83" s="11"/>
      <c r="AB83" s="2"/>
      <c r="AC83" s="2"/>
      <c r="AD83" s="539"/>
      <c r="AE83" s="539"/>
      <c r="AF83" s="539"/>
      <c r="AG83" s="539"/>
      <c r="AH83" s="539"/>
      <c r="AI83" s="539"/>
      <c r="AJ83" s="539"/>
      <c r="AK83" s="539"/>
      <c r="AL83" s="539"/>
      <c r="AM83" s="539"/>
      <c r="AN83" s="539"/>
      <c r="AO83" s="539"/>
      <c r="AP83" s="539"/>
      <c r="AQ83" s="10"/>
      <c r="AR83" s="374"/>
    </row>
    <row r="84" spans="1:44">
      <c r="A84" s="532"/>
      <c r="B84" s="144"/>
      <c r="C84" s="8" t="s">
        <v>54</v>
      </c>
      <c r="D84" s="8"/>
      <c r="E84" s="2"/>
      <c r="F84" s="2"/>
      <c r="G84" s="2"/>
      <c r="H84" s="2"/>
      <c r="I84" s="2"/>
      <c r="J84" s="469"/>
      <c r="K84" s="469"/>
      <c r="L84" s="469"/>
      <c r="M84" s="224" t="s">
        <v>2</v>
      </c>
      <c r="N84" s="512">
        <v>0</v>
      </c>
      <c r="O84" s="512"/>
      <c r="P84" s="512"/>
      <c r="Q84" s="513"/>
      <c r="R84" s="6"/>
      <c r="S84" s="6"/>
      <c r="T84" s="6"/>
      <c r="U84" s="6"/>
      <c r="V84" s="6"/>
      <c r="W84" s="6"/>
      <c r="X84" s="6"/>
      <c r="Y84" s="2"/>
      <c r="Z84" s="145" t="s">
        <v>55</v>
      </c>
      <c r="AA84" s="512">
        <v>0</v>
      </c>
      <c r="AB84" s="512"/>
      <c r="AC84" s="512"/>
      <c r="AD84" s="513"/>
      <c r="AE84" s="2"/>
      <c r="AF84" s="2"/>
      <c r="AG84" s="2"/>
      <c r="AH84" s="2"/>
      <c r="AI84" s="2"/>
      <c r="AJ84" s="2"/>
      <c r="AK84" s="2"/>
      <c r="AL84" s="145" t="s">
        <v>1</v>
      </c>
      <c r="AM84" s="512">
        <v>0</v>
      </c>
      <c r="AN84" s="512"/>
      <c r="AO84" s="512"/>
      <c r="AP84" s="513"/>
      <c r="AQ84" s="10"/>
      <c r="AR84" s="374"/>
    </row>
    <row r="85" spans="1:44">
      <c r="A85" s="532"/>
      <c r="B85" s="144"/>
      <c r="C85" s="335"/>
      <c r="D85" s="4"/>
      <c r="E85" s="4"/>
      <c r="F85" s="4"/>
      <c r="G85" s="4"/>
      <c r="H85" s="4"/>
      <c r="I85" s="4"/>
      <c r="J85" s="539"/>
      <c r="K85" s="539"/>
      <c r="L85" s="539"/>
      <c r="M85" s="539"/>
      <c r="N85" s="2"/>
      <c r="O85" s="2"/>
      <c r="P85" s="2"/>
      <c r="Q85" s="2"/>
      <c r="R85" s="6"/>
      <c r="S85" s="6"/>
      <c r="T85" s="6"/>
      <c r="U85" s="6"/>
      <c r="V85" s="6"/>
      <c r="W85" s="6"/>
      <c r="X85" s="6"/>
      <c r="Y85" s="468"/>
      <c r="Z85" s="9"/>
      <c r="AA85" s="11"/>
      <c r="AB85" s="2"/>
      <c r="AC85" s="2"/>
      <c r="AD85" s="539"/>
      <c r="AE85" s="539"/>
      <c r="AF85" s="539"/>
      <c r="AG85" s="539"/>
      <c r="AH85" s="539"/>
      <c r="AI85" s="539"/>
      <c r="AJ85" s="539"/>
      <c r="AK85" s="539"/>
      <c r="AL85" s="539"/>
      <c r="AM85" s="578"/>
      <c r="AN85" s="578"/>
      <c r="AO85" s="578"/>
      <c r="AP85" s="578"/>
      <c r="AQ85" s="10"/>
      <c r="AR85" s="374"/>
    </row>
    <row r="86" spans="1:44">
      <c r="A86" s="532"/>
      <c r="B86" s="144"/>
      <c r="C86" s="467"/>
      <c r="D86" s="4"/>
      <c r="E86" s="4"/>
      <c r="F86" s="4"/>
      <c r="G86" s="4"/>
      <c r="H86" s="4"/>
      <c r="I86" s="4"/>
      <c r="J86" s="6"/>
      <c r="K86" s="6"/>
      <c r="L86" s="6"/>
      <c r="M86" s="145" t="s">
        <v>56</v>
      </c>
      <c r="N86" s="2"/>
      <c r="O86" s="2"/>
      <c r="P86" s="2"/>
      <c r="Q86" s="2"/>
      <c r="R86" s="6"/>
      <c r="S86" s="6"/>
      <c r="T86" s="6"/>
      <c r="U86" s="6"/>
      <c r="V86" s="6"/>
      <c r="W86" s="6"/>
      <c r="X86" s="146"/>
      <c r="Y86" s="370"/>
      <c r="Z86" s="9"/>
      <c r="AA86" s="11"/>
      <c r="AB86" s="2"/>
      <c r="AC86" s="2"/>
      <c r="AD86" s="6"/>
      <c r="AE86" s="6"/>
      <c r="AF86" s="6"/>
      <c r="AG86" s="6"/>
      <c r="AH86" s="6"/>
      <c r="AI86" s="6"/>
      <c r="AJ86" s="6"/>
      <c r="AK86" s="6"/>
      <c r="AL86" s="6"/>
      <c r="AM86" s="6"/>
      <c r="AN86" s="6"/>
      <c r="AO86" s="6"/>
      <c r="AP86" s="6"/>
      <c r="AQ86" s="10"/>
      <c r="AR86" s="374"/>
    </row>
    <row r="87" spans="1:44">
      <c r="A87" s="532"/>
      <c r="B87" s="144"/>
      <c r="C87" s="335"/>
      <c r="D87" s="4"/>
      <c r="E87" s="4"/>
      <c r="F87" s="4"/>
      <c r="G87" s="4"/>
      <c r="H87" s="4"/>
      <c r="I87" s="4"/>
      <c r="J87" s="535"/>
      <c r="K87" s="535"/>
      <c r="L87" s="535"/>
      <c r="M87" s="535"/>
      <c r="N87" s="512">
        <v>0</v>
      </c>
      <c r="O87" s="512"/>
      <c r="P87" s="512"/>
      <c r="Q87" s="513"/>
      <c r="R87" s="6"/>
      <c r="S87" s="6"/>
      <c r="T87" s="6"/>
      <c r="U87" s="6"/>
      <c r="V87" s="6"/>
      <c r="W87" s="6"/>
      <c r="X87" s="535"/>
      <c r="Y87" s="535"/>
      <c r="Z87" s="535"/>
      <c r="AA87" s="535"/>
      <c r="AB87" s="512">
        <v>0</v>
      </c>
      <c r="AC87" s="512"/>
      <c r="AD87" s="512"/>
      <c r="AE87" s="513"/>
      <c r="AF87" s="6"/>
      <c r="AG87" s="6"/>
      <c r="AH87" s="6"/>
      <c r="AI87" s="535"/>
      <c r="AJ87" s="535"/>
      <c r="AK87" s="535"/>
      <c r="AL87" s="535"/>
      <c r="AM87" s="512">
        <v>0</v>
      </c>
      <c r="AN87" s="512"/>
      <c r="AO87" s="512"/>
      <c r="AP87" s="513"/>
      <c r="AQ87" s="10"/>
      <c r="AR87" s="374"/>
    </row>
    <row r="88" spans="1:44">
      <c r="A88" s="532"/>
      <c r="B88" s="144"/>
      <c r="C88" s="6"/>
      <c r="D88" s="6"/>
      <c r="E88" s="6"/>
      <c r="F88" s="6"/>
      <c r="G88" s="6"/>
      <c r="H88" s="6"/>
      <c r="I88" s="6"/>
      <c r="J88" s="6"/>
      <c r="K88" s="6"/>
      <c r="L88" s="6"/>
      <c r="M88" s="6"/>
      <c r="N88" s="6"/>
      <c r="O88" s="6"/>
      <c r="P88" s="6"/>
      <c r="Q88" s="6"/>
      <c r="R88" s="6"/>
      <c r="S88" s="6"/>
      <c r="T88" s="6"/>
      <c r="U88" s="6"/>
      <c r="V88" s="6"/>
      <c r="W88" s="6"/>
      <c r="X88" s="6"/>
      <c r="Y88" s="6"/>
      <c r="Z88" s="6"/>
      <c r="AA88" s="6"/>
      <c r="AB88" s="6"/>
      <c r="AC88" s="6"/>
      <c r="AD88" s="6"/>
      <c r="AE88" s="6"/>
      <c r="AF88" s="6"/>
      <c r="AG88" s="6"/>
      <c r="AH88" s="6"/>
      <c r="AI88" s="6"/>
      <c r="AJ88" s="6"/>
      <c r="AK88" s="6"/>
      <c r="AL88" s="6"/>
      <c r="AM88" s="6"/>
      <c r="AN88" s="6"/>
      <c r="AO88" s="6"/>
      <c r="AP88" s="6"/>
      <c r="AQ88" s="10"/>
      <c r="AR88" s="374"/>
    </row>
    <row r="89" spans="1:44">
      <c r="A89" s="532"/>
      <c r="B89" s="3"/>
      <c r="C89" s="470" t="s">
        <v>57</v>
      </c>
      <c r="D89" s="471"/>
      <c r="E89" s="471"/>
      <c r="F89" s="471"/>
      <c r="G89" s="471"/>
      <c r="H89" s="471"/>
      <c r="I89" s="471"/>
      <c r="J89" s="471"/>
      <c r="K89" s="471"/>
      <c r="L89" s="471"/>
      <c r="M89" s="471"/>
      <c r="N89" s="471"/>
      <c r="O89" s="471"/>
      <c r="P89" s="471"/>
      <c r="Q89" s="471"/>
      <c r="R89" s="471"/>
      <c r="S89" s="471"/>
      <c r="T89" s="471"/>
      <c r="U89" s="569" t="s">
        <v>58</v>
      </c>
      <c r="V89" s="569"/>
      <c r="W89" s="569"/>
      <c r="X89" s="569"/>
      <c r="Y89" s="569"/>
      <c r="Z89" s="569"/>
      <c r="AA89" s="569"/>
      <c r="AB89" s="569"/>
      <c r="AC89" s="2"/>
      <c r="AD89" s="2"/>
      <c r="AE89" s="2"/>
      <c r="AF89" s="12"/>
      <c r="AG89" s="13"/>
      <c r="AH89" s="13"/>
      <c r="AI89" s="221"/>
      <c r="AJ89" s="2"/>
      <c r="AK89" s="2"/>
      <c r="AL89" s="2"/>
      <c r="AM89" s="6"/>
      <c r="AN89" s="6"/>
      <c r="AO89" s="6"/>
      <c r="AP89" s="6"/>
      <c r="AQ89" s="14"/>
      <c r="AR89" s="374"/>
    </row>
    <row r="90" spans="1:44">
      <c r="A90" s="532"/>
      <c r="B90" s="3"/>
      <c r="C90" s="570" t="s">
        <v>59</v>
      </c>
      <c r="D90" s="570"/>
      <c r="E90" s="570"/>
      <c r="F90" s="570"/>
      <c r="G90" s="570"/>
      <c r="H90" s="570"/>
      <c r="I90" s="570"/>
      <c r="J90" s="570"/>
      <c r="K90" s="570"/>
      <c r="L90" s="570"/>
      <c r="M90" s="570"/>
      <c r="N90" s="570"/>
      <c r="O90" s="570"/>
      <c r="P90" s="570"/>
      <c r="Q90" s="570"/>
      <c r="R90" s="570"/>
      <c r="S90" s="570"/>
      <c r="T90" s="570"/>
      <c r="U90" s="570"/>
      <c r="V90" s="570"/>
      <c r="W90" s="570"/>
      <c r="X90" s="570"/>
      <c r="Y90" s="570"/>
      <c r="Z90" s="570"/>
      <c r="AA90" s="570"/>
      <c r="AB90" s="570"/>
      <c r="AC90" s="570"/>
      <c r="AD90" s="570"/>
      <c r="AE90" s="570"/>
      <c r="AF90" s="570"/>
      <c r="AG90" s="570"/>
      <c r="AH90" s="570"/>
      <c r="AI90" s="570"/>
      <c r="AJ90" s="570"/>
      <c r="AK90" s="570"/>
      <c r="AL90" s="570"/>
      <c r="AM90" s="571">
        <v>0</v>
      </c>
      <c r="AN90" s="571"/>
      <c r="AO90" s="571"/>
      <c r="AP90" s="572"/>
      <c r="AQ90" s="15"/>
      <c r="AR90" s="374"/>
    </row>
    <row r="91" spans="1:44">
      <c r="A91" s="532"/>
      <c r="B91" s="3"/>
      <c r="C91" s="2"/>
      <c r="D91" s="2"/>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F91" s="2"/>
      <c r="AG91" s="2"/>
      <c r="AH91" s="2"/>
      <c r="AI91" s="2"/>
      <c r="AJ91" s="2"/>
      <c r="AK91" s="2"/>
      <c r="AL91" s="2"/>
      <c r="AM91" s="2"/>
      <c r="AN91" s="2"/>
      <c r="AO91" s="2"/>
      <c r="AP91" s="2"/>
      <c r="AQ91" s="15"/>
      <c r="AR91" s="374"/>
    </row>
    <row r="92" spans="1:44">
      <c r="A92" s="532"/>
      <c r="B92" s="3"/>
      <c r="C92" s="573" t="s">
        <v>60</v>
      </c>
      <c r="D92" s="573"/>
      <c r="E92" s="573"/>
      <c r="F92" s="573"/>
      <c r="G92" s="573"/>
      <c r="H92" s="573"/>
      <c r="I92" s="573"/>
      <c r="J92" s="573"/>
      <c r="K92" s="573"/>
      <c r="L92" s="573"/>
      <c r="M92" s="573"/>
      <c r="N92" s="573"/>
      <c r="O92" s="573"/>
      <c r="P92" s="573"/>
      <c r="Q92" s="573"/>
      <c r="R92" s="573"/>
      <c r="S92" s="573"/>
      <c r="T92" s="573"/>
      <c r="U92" s="573"/>
      <c r="V92" s="573"/>
      <c r="W92" s="573"/>
      <c r="X92" s="16" t="s">
        <v>61</v>
      </c>
      <c r="Y92" s="16"/>
      <c r="Z92" s="16"/>
      <c r="AA92" s="16"/>
      <c r="AB92" s="16"/>
      <c r="AC92" s="16"/>
      <c r="AD92" s="16"/>
      <c r="AE92" s="16"/>
      <c r="AF92" s="16"/>
      <c r="AG92" s="16"/>
      <c r="AH92" s="16"/>
      <c r="AI92" s="16"/>
      <c r="AJ92" s="16"/>
      <c r="AK92" s="16"/>
      <c r="AL92" s="16"/>
      <c r="AM92" s="16"/>
      <c r="AN92" s="16"/>
      <c r="AO92" s="16"/>
      <c r="AP92" s="16"/>
      <c r="AQ92" s="15"/>
      <c r="AR92" s="374"/>
    </row>
    <row r="93" spans="1:44">
      <c r="A93" s="532"/>
      <c r="B93" s="3"/>
      <c r="C93" s="574" t="s">
        <v>62</v>
      </c>
      <c r="D93" s="574"/>
      <c r="E93" s="574"/>
      <c r="F93" s="574"/>
      <c r="G93" s="574"/>
      <c r="H93" s="574"/>
      <c r="I93" s="574"/>
      <c r="J93" s="574"/>
      <c r="K93" s="574"/>
      <c r="L93" s="574"/>
      <c r="M93" s="574"/>
      <c r="N93" s="574"/>
      <c r="O93" s="574"/>
      <c r="P93" s="574"/>
      <c r="Q93" s="574"/>
      <c r="R93" s="574"/>
      <c r="S93" s="574"/>
      <c r="T93" s="574"/>
      <c r="U93" s="574"/>
      <c r="V93" s="574"/>
      <c r="W93" s="574"/>
      <c r="X93" s="574"/>
      <c r="Y93" s="574"/>
      <c r="Z93" s="574"/>
      <c r="AA93" s="574"/>
      <c r="AB93" s="574"/>
      <c r="AC93" s="574"/>
      <c r="AD93" s="574"/>
      <c r="AE93" s="574"/>
      <c r="AF93" s="574"/>
      <c r="AG93" s="574"/>
      <c r="AH93" s="574"/>
      <c r="AI93" s="574"/>
      <c r="AJ93" s="574"/>
      <c r="AK93" s="574"/>
      <c r="AL93" s="574"/>
      <c r="AM93" s="574"/>
      <c r="AN93" s="574"/>
      <c r="AO93" s="574"/>
      <c r="AP93" s="575"/>
      <c r="AQ93" s="15"/>
      <c r="AR93" s="374"/>
    </row>
    <row r="94" spans="1:44">
      <c r="A94" s="532"/>
      <c r="B94" s="3"/>
      <c r="C94" s="574"/>
      <c r="D94" s="574"/>
      <c r="E94" s="574"/>
      <c r="F94" s="574"/>
      <c r="G94" s="574"/>
      <c r="H94" s="574"/>
      <c r="I94" s="574"/>
      <c r="J94" s="574"/>
      <c r="K94" s="574"/>
      <c r="L94" s="574"/>
      <c r="M94" s="574"/>
      <c r="N94" s="574"/>
      <c r="O94" s="574"/>
      <c r="P94" s="574"/>
      <c r="Q94" s="574"/>
      <c r="R94" s="574"/>
      <c r="S94" s="574"/>
      <c r="T94" s="574"/>
      <c r="U94" s="574"/>
      <c r="V94" s="574"/>
      <c r="W94" s="574"/>
      <c r="X94" s="574"/>
      <c r="Y94" s="574"/>
      <c r="Z94" s="574"/>
      <c r="AA94" s="574"/>
      <c r="AB94" s="574"/>
      <c r="AC94" s="574"/>
      <c r="AD94" s="574"/>
      <c r="AE94" s="574"/>
      <c r="AF94" s="574"/>
      <c r="AG94" s="574"/>
      <c r="AH94" s="574"/>
      <c r="AI94" s="574"/>
      <c r="AJ94" s="574"/>
      <c r="AK94" s="574"/>
      <c r="AL94" s="574"/>
      <c r="AM94" s="574"/>
      <c r="AN94" s="574"/>
      <c r="AO94" s="574"/>
      <c r="AP94" s="575"/>
      <c r="AQ94" s="15"/>
      <c r="AR94" s="374"/>
    </row>
    <row r="95" spans="1:44">
      <c r="A95" s="532"/>
      <c r="B95" s="3"/>
      <c r="C95" s="574"/>
      <c r="D95" s="574"/>
      <c r="E95" s="574"/>
      <c r="F95" s="574"/>
      <c r="G95" s="574"/>
      <c r="H95" s="574"/>
      <c r="I95" s="574"/>
      <c r="J95" s="574"/>
      <c r="K95" s="574"/>
      <c r="L95" s="574"/>
      <c r="M95" s="574"/>
      <c r="N95" s="574"/>
      <c r="O95" s="574"/>
      <c r="P95" s="574"/>
      <c r="Q95" s="574"/>
      <c r="R95" s="574"/>
      <c r="S95" s="574"/>
      <c r="T95" s="574"/>
      <c r="U95" s="574"/>
      <c r="V95" s="574"/>
      <c r="W95" s="574"/>
      <c r="X95" s="574"/>
      <c r="Y95" s="574"/>
      <c r="Z95" s="574"/>
      <c r="AA95" s="574"/>
      <c r="AB95" s="574"/>
      <c r="AC95" s="574"/>
      <c r="AD95" s="574"/>
      <c r="AE95" s="574"/>
      <c r="AF95" s="574"/>
      <c r="AG95" s="574"/>
      <c r="AH95" s="574"/>
      <c r="AI95" s="574"/>
      <c r="AJ95" s="574"/>
      <c r="AK95" s="574"/>
      <c r="AL95" s="574"/>
      <c r="AM95" s="574"/>
      <c r="AN95" s="574"/>
      <c r="AO95" s="574"/>
      <c r="AP95" s="575"/>
      <c r="AQ95" s="15"/>
      <c r="AR95" s="374"/>
    </row>
    <row r="96" spans="1:44">
      <c r="A96" s="532"/>
      <c r="B96" s="3"/>
      <c r="C96" s="574"/>
      <c r="D96" s="574"/>
      <c r="E96" s="574"/>
      <c r="F96" s="574"/>
      <c r="G96" s="574"/>
      <c r="H96" s="574"/>
      <c r="I96" s="574"/>
      <c r="J96" s="574"/>
      <c r="K96" s="574"/>
      <c r="L96" s="574"/>
      <c r="M96" s="574"/>
      <c r="N96" s="574"/>
      <c r="O96" s="574"/>
      <c r="P96" s="574"/>
      <c r="Q96" s="574"/>
      <c r="R96" s="574"/>
      <c r="S96" s="574"/>
      <c r="T96" s="574"/>
      <c r="U96" s="574"/>
      <c r="V96" s="574"/>
      <c r="W96" s="574"/>
      <c r="X96" s="574"/>
      <c r="Y96" s="574"/>
      <c r="Z96" s="574"/>
      <c r="AA96" s="574"/>
      <c r="AB96" s="574"/>
      <c r="AC96" s="574"/>
      <c r="AD96" s="574"/>
      <c r="AE96" s="574"/>
      <c r="AF96" s="574"/>
      <c r="AG96" s="574"/>
      <c r="AH96" s="574"/>
      <c r="AI96" s="574"/>
      <c r="AJ96" s="574"/>
      <c r="AK96" s="574"/>
      <c r="AL96" s="574"/>
      <c r="AM96" s="574"/>
      <c r="AN96" s="574"/>
      <c r="AO96" s="574"/>
      <c r="AP96" s="575"/>
      <c r="AQ96" s="15"/>
      <c r="AR96" s="374"/>
    </row>
    <row r="97" spans="1:44">
      <c r="A97" s="532"/>
      <c r="B97" s="3"/>
      <c r="C97" s="574"/>
      <c r="D97" s="574"/>
      <c r="E97" s="574"/>
      <c r="F97" s="574"/>
      <c r="G97" s="574"/>
      <c r="H97" s="574"/>
      <c r="I97" s="574"/>
      <c r="J97" s="574"/>
      <c r="K97" s="574"/>
      <c r="L97" s="574"/>
      <c r="M97" s="574"/>
      <c r="N97" s="574"/>
      <c r="O97" s="574"/>
      <c r="P97" s="574"/>
      <c r="Q97" s="574"/>
      <c r="R97" s="574"/>
      <c r="S97" s="574"/>
      <c r="T97" s="574"/>
      <c r="U97" s="574"/>
      <c r="V97" s="574"/>
      <c r="W97" s="574"/>
      <c r="X97" s="574"/>
      <c r="Y97" s="574"/>
      <c r="Z97" s="574"/>
      <c r="AA97" s="574"/>
      <c r="AB97" s="574"/>
      <c r="AC97" s="574"/>
      <c r="AD97" s="574"/>
      <c r="AE97" s="574"/>
      <c r="AF97" s="574"/>
      <c r="AG97" s="574"/>
      <c r="AH97" s="574"/>
      <c r="AI97" s="574"/>
      <c r="AJ97" s="574"/>
      <c r="AK97" s="574"/>
      <c r="AL97" s="574"/>
      <c r="AM97" s="574"/>
      <c r="AN97" s="574"/>
      <c r="AO97" s="574"/>
      <c r="AP97" s="575"/>
      <c r="AQ97" s="15"/>
      <c r="AR97" s="374"/>
    </row>
    <row r="98" spans="1:44">
      <c r="A98" s="532"/>
      <c r="B98" s="3"/>
      <c r="C98" s="574"/>
      <c r="D98" s="574"/>
      <c r="E98" s="574"/>
      <c r="F98" s="574"/>
      <c r="G98" s="574"/>
      <c r="H98" s="574"/>
      <c r="I98" s="574"/>
      <c r="J98" s="574"/>
      <c r="K98" s="574"/>
      <c r="L98" s="574"/>
      <c r="M98" s="574"/>
      <c r="N98" s="574"/>
      <c r="O98" s="574"/>
      <c r="P98" s="574"/>
      <c r="Q98" s="574"/>
      <c r="R98" s="574"/>
      <c r="S98" s="574"/>
      <c r="T98" s="574"/>
      <c r="U98" s="574"/>
      <c r="V98" s="574"/>
      <c r="W98" s="574"/>
      <c r="X98" s="574"/>
      <c r="Y98" s="574"/>
      <c r="Z98" s="574"/>
      <c r="AA98" s="574"/>
      <c r="AB98" s="574"/>
      <c r="AC98" s="574"/>
      <c r="AD98" s="574"/>
      <c r="AE98" s="574"/>
      <c r="AF98" s="574"/>
      <c r="AG98" s="574"/>
      <c r="AH98" s="574"/>
      <c r="AI98" s="574"/>
      <c r="AJ98" s="574"/>
      <c r="AK98" s="574"/>
      <c r="AL98" s="574"/>
      <c r="AM98" s="574"/>
      <c r="AN98" s="574"/>
      <c r="AO98" s="574"/>
      <c r="AP98" s="575"/>
      <c r="AQ98" s="153"/>
      <c r="AR98" s="374"/>
    </row>
    <row r="99" spans="1:44">
      <c r="A99" s="532"/>
      <c r="B99" s="1"/>
      <c r="C99" s="574"/>
      <c r="D99" s="574"/>
      <c r="E99" s="574"/>
      <c r="F99" s="574"/>
      <c r="G99" s="574"/>
      <c r="H99" s="574"/>
      <c r="I99" s="574"/>
      <c r="J99" s="574"/>
      <c r="K99" s="574"/>
      <c r="L99" s="574"/>
      <c r="M99" s="574"/>
      <c r="N99" s="574"/>
      <c r="O99" s="574"/>
      <c r="P99" s="574"/>
      <c r="Q99" s="574"/>
      <c r="R99" s="574"/>
      <c r="S99" s="574"/>
      <c r="T99" s="574"/>
      <c r="U99" s="574"/>
      <c r="V99" s="574"/>
      <c r="W99" s="574"/>
      <c r="X99" s="574"/>
      <c r="Y99" s="574"/>
      <c r="Z99" s="574"/>
      <c r="AA99" s="574"/>
      <c r="AB99" s="574"/>
      <c r="AC99" s="574"/>
      <c r="AD99" s="574"/>
      <c r="AE99" s="574"/>
      <c r="AF99" s="574"/>
      <c r="AG99" s="574"/>
      <c r="AH99" s="574"/>
      <c r="AI99" s="574"/>
      <c r="AJ99" s="574"/>
      <c r="AK99" s="574"/>
      <c r="AL99" s="574"/>
      <c r="AM99" s="574"/>
      <c r="AN99" s="574"/>
      <c r="AO99" s="574"/>
      <c r="AP99" s="575"/>
      <c r="AQ99" s="153"/>
      <c r="AR99" s="374"/>
    </row>
    <row r="100" spans="1:44">
      <c r="A100" s="532"/>
      <c r="B100" s="1"/>
      <c r="C100" s="576"/>
      <c r="D100" s="576"/>
      <c r="E100" s="576"/>
      <c r="F100" s="576"/>
      <c r="G100" s="576"/>
      <c r="H100" s="576"/>
      <c r="I100" s="576"/>
      <c r="J100" s="576"/>
      <c r="K100" s="576"/>
      <c r="L100" s="576"/>
      <c r="M100" s="576"/>
      <c r="N100" s="576"/>
      <c r="O100" s="576"/>
      <c r="P100" s="576"/>
      <c r="Q100" s="576"/>
      <c r="R100" s="576"/>
      <c r="S100" s="576"/>
      <c r="T100" s="576"/>
      <c r="U100" s="576"/>
      <c r="V100" s="576"/>
      <c r="W100" s="576"/>
      <c r="X100" s="576"/>
      <c r="Y100" s="576"/>
      <c r="Z100" s="576"/>
      <c r="AA100" s="576"/>
      <c r="AB100" s="576"/>
      <c r="AC100" s="576"/>
      <c r="AD100" s="576"/>
      <c r="AE100" s="576"/>
      <c r="AF100" s="576"/>
      <c r="AG100" s="576"/>
      <c r="AH100" s="576"/>
      <c r="AI100" s="576"/>
      <c r="AJ100" s="576"/>
      <c r="AK100" s="576"/>
      <c r="AL100" s="576"/>
      <c r="AM100" s="576"/>
      <c r="AN100" s="576"/>
      <c r="AO100" s="576"/>
      <c r="AP100" s="577"/>
      <c r="AQ100" s="15"/>
      <c r="AR100" s="374"/>
    </row>
    <row r="101" spans="1:44" ht="15.75" thickBot="1">
      <c r="A101" s="532"/>
      <c r="B101" s="5"/>
      <c r="C101" s="5"/>
      <c r="D101" s="5"/>
      <c r="E101" s="5"/>
      <c r="F101" s="5"/>
      <c r="G101" s="5"/>
      <c r="H101" s="5"/>
      <c r="I101" s="5"/>
      <c r="J101" s="5"/>
      <c r="K101" s="5"/>
      <c r="L101" s="5"/>
      <c r="M101" s="5"/>
      <c r="N101" s="5"/>
      <c r="O101" s="5"/>
      <c r="P101" s="5"/>
      <c r="Q101" s="5"/>
      <c r="R101" s="5"/>
      <c r="S101" s="5"/>
      <c r="T101" s="5"/>
      <c r="U101" s="5"/>
      <c r="V101" s="5"/>
      <c r="W101" s="5"/>
      <c r="X101" s="5"/>
      <c r="Y101" s="5"/>
      <c r="Z101" s="5"/>
      <c r="AA101" s="5"/>
      <c r="AB101" s="5"/>
      <c r="AC101" s="5"/>
      <c r="AD101" s="5"/>
      <c r="AE101" s="5"/>
      <c r="AF101" s="5"/>
      <c r="AG101" s="5"/>
      <c r="AH101" s="5"/>
      <c r="AI101" s="5"/>
      <c r="AJ101" s="5"/>
      <c r="AK101" s="5"/>
      <c r="AL101" s="5"/>
      <c r="AM101" s="5"/>
      <c r="AN101" s="5"/>
      <c r="AO101" s="5"/>
      <c r="AP101" s="5"/>
      <c r="AQ101" s="17"/>
      <c r="AR101" s="374"/>
    </row>
    <row r="102" spans="1:44">
      <c r="A102" s="532" t="s">
        <v>63</v>
      </c>
      <c r="B102" s="557" t="s">
        <v>64</v>
      </c>
      <c r="C102" s="557"/>
      <c r="D102" s="557"/>
      <c r="E102" s="557"/>
      <c r="F102" s="557"/>
      <c r="G102" s="557"/>
      <c r="H102" s="557"/>
      <c r="I102" s="557"/>
      <c r="J102" s="557"/>
      <c r="K102" s="557"/>
      <c r="L102" s="557"/>
      <c r="M102" s="557"/>
      <c r="N102" s="558" t="s">
        <v>65</v>
      </c>
      <c r="O102" s="558"/>
      <c r="P102" s="558"/>
      <c r="Q102" s="558"/>
      <c r="R102" s="558"/>
      <c r="S102" s="558"/>
      <c r="T102" s="558"/>
      <c r="U102" s="558"/>
      <c r="V102" s="558"/>
      <c r="W102" s="558"/>
      <c r="X102" s="558"/>
      <c r="Y102" s="558"/>
      <c r="Z102" s="558"/>
      <c r="AA102" s="558"/>
      <c r="AB102" s="558"/>
      <c r="AC102" s="558"/>
      <c r="AD102" s="558"/>
      <c r="AE102" s="558"/>
      <c r="AF102" s="558"/>
      <c r="AG102" s="557" t="s">
        <v>7</v>
      </c>
      <c r="AH102" s="557" t="s">
        <v>7</v>
      </c>
      <c r="AI102" s="557"/>
      <c r="AJ102" s="557"/>
      <c r="AK102" s="557"/>
      <c r="AL102" s="557"/>
      <c r="AM102" s="557"/>
      <c r="AN102" s="557"/>
      <c r="AO102" s="557"/>
      <c r="AP102" s="557"/>
      <c r="AQ102" s="559"/>
      <c r="AR102" s="374"/>
    </row>
    <row r="103" spans="1:44" ht="15" customHeight="1">
      <c r="A103" s="532"/>
      <c r="B103" s="550" t="s">
        <v>10</v>
      </c>
      <c r="C103" s="550"/>
      <c r="D103" s="545" t="s">
        <v>8</v>
      </c>
      <c r="E103" s="545"/>
      <c r="F103" s="545"/>
      <c r="G103" s="545"/>
      <c r="H103" s="545"/>
      <c r="I103" s="545"/>
      <c r="J103" s="545"/>
      <c r="K103" s="545"/>
      <c r="L103" s="545"/>
      <c r="M103" s="545"/>
      <c r="N103" s="547" t="s">
        <v>11</v>
      </c>
      <c r="O103" s="548"/>
      <c r="P103" s="551" t="s">
        <v>9</v>
      </c>
      <c r="Q103" s="551"/>
      <c r="R103" s="551"/>
      <c r="S103" s="551"/>
      <c r="T103" s="551"/>
      <c r="U103" s="551"/>
      <c r="V103" s="551"/>
      <c r="W103" s="551"/>
      <c r="X103" s="551"/>
      <c r="Y103" s="551"/>
      <c r="Z103" s="551"/>
      <c r="AA103" s="551"/>
      <c r="AB103" s="551"/>
      <c r="AC103" s="551"/>
      <c r="AD103" s="551"/>
      <c r="AE103" s="551"/>
      <c r="AF103" s="552"/>
      <c r="AG103" s="550" t="s">
        <v>13</v>
      </c>
      <c r="AH103" s="550"/>
      <c r="AI103" s="545" t="s">
        <v>12</v>
      </c>
      <c r="AJ103" s="545"/>
      <c r="AK103" s="545"/>
      <c r="AL103" s="545"/>
      <c r="AM103" s="545"/>
      <c r="AN103" s="545"/>
      <c r="AO103" s="545"/>
      <c r="AP103" s="545"/>
      <c r="AQ103" s="554"/>
      <c r="AR103" s="374"/>
    </row>
    <row r="104" spans="1:44" ht="15" customHeight="1">
      <c r="A104" s="532"/>
      <c r="B104" s="550"/>
      <c r="C104" s="550"/>
      <c r="D104" s="545"/>
      <c r="E104" s="545"/>
      <c r="F104" s="545"/>
      <c r="G104" s="545"/>
      <c r="H104" s="545"/>
      <c r="I104" s="545"/>
      <c r="J104" s="545"/>
      <c r="K104" s="545"/>
      <c r="L104" s="545"/>
      <c r="M104" s="545"/>
      <c r="N104" s="549"/>
      <c r="O104" s="550"/>
      <c r="P104" s="545"/>
      <c r="Q104" s="545"/>
      <c r="R104" s="545"/>
      <c r="S104" s="545"/>
      <c r="T104" s="545"/>
      <c r="U104" s="545"/>
      <c r="V104" s="545"/>
      <c r="W104" s="545"/>
      <c r="X104" s="545"/>
      <c r="Y104" s="545"/>
      <c r="Z104" s="545"/>
      <c r="AA104" s="545"/>
      <c r="AB104" s="545"/>
      <c r="AC104" s="545"/>
      <c r="AD104" s="545"/>
      <c r="AE104" s="545"/>
      <c r="AF104" s="553"/>
      <c r="AG104" s="550"/>
      <c r="AH104" s="550"/>
      <c r="AI104" s="545"/>
      <c r="AJ104" s="545"/>
      <c r="AK104" s="545"/>
      <c r="AL104" s="545"/>
      <c r="AM104" s="545"/>
      <c r="AN104" s="545"/>
      <c r="AO104" s="545"/>
      <c r="AP104" s="545"/>
      <c r="AQ104" s="554"/>
      <c r="AR104" s="374"/>
    </row>
    <row r="105" spans="1:44">
      <c r="A105" s="532"/>
      <c r="B105" s="550" t="s">
        <v>17</v>
      </c>
      <c r="C105" s="550"/>
      <c r="D105" s="545" t="s">
        <v>14</v>
      </c>
      <c r="E105" s="545"/>
      <c r="F105" s="545"/>
      <c r="G105" s="545"/>
      <c r="H105" s="545"/>
      <c r="I105" s="545"/>
      <c r="J105" s="545"/>
      <c r="K105" s="545"/>
      <c r="L105" s="545"/>
      <c r="M105" s="545"/>
      <c r="N105" s="549" t="s">
        <v>15</v>
      </c>
      <c r="O105" s="550"/>
      <c r="P105" s="555" t="s">
        <v>16</v>
      </c>
      <c r="Q105" s="555"/>
      <c r="R105" s="555"/>
      <c r="S105" s="555"/>
      <c r="T105" s="555"/>
      <c r="U105" s="555"/>
      <c r="V105" s="555"/>
      <c r="W105" s="555"/>
      <c r="X105" s="555"/>
      <c r="Y105" s="555"/>
      <c r="Z105" s="555"/>
      <c r="AA105" s="555"/>
      <c r="AB105" s="555"/>
      <c r="AC105" s="555"/>
      <c r="AD105" s="555"/>
      <c r="AE105" s="555"/>
      <c r="AF105" s="556"/>
      <c r="AG105" s="1"/>
      <c r="AH105" s="1"/>
      <c r="AI105" s="1"/>
      <c r="AJ105" s="1"/>
      <c r="AK105" s="1"/>
      <c r="AL105" s="1"/>
      <c r="AM105" s="1"/>
      <c r="AN105" s="1"/>
      <c r="AO105" s="1"/>
      <c r="AP105" s="1"/>
      <c r="AQ105" s="15"/>
      <c r="AR105" s="374"/>
    </row>
    <row r="106" spans="1:44">
      <c r="A106" s="532"/>
      <c r="B106" s="550"/>
      <c r="C106" s="550"/>
      <c r="D106" s="545"/>
      <c r="E106" s="545"/>
      <c r="F106" s="545"/>
      <c r="G106" s="545"/>
      <c r="H106" s="545"/>
      <c r="I106" s="545"/>
      <c r="J106" s="545"/>
      <c r="K106" s="545"/>
      <c r="L106" s="545"/>
      <c r="M106" s="545"/>
      <c r="N106" s="19"/>
      <c r="O106" s="1"/>
      <c r="P106" s="1"/>
      <c r="Q106" s="1"/>
      <c r="R106" s="1"/>
      <c r="S106" s="20"/>
      <c r="T106" s="1"/>
      <c r="U106" s="1"/>
      <c r="V106" s="1"/>
      <c r="W106" s="1"/>
      <c r="X106" s="1"/>
      <c r="Y106" s="1"/>
      <c r="Z106" s="1"/>
      <c r="AA106" s="1"/>
      <c r="AB106" s="1"/>
      <c r="AC106" s="1"/>
      <c r="AD106" s="1"/>
      <c r="AE106" s="1"/>
      <c r="AF106" s="7"/>
      <c r="AG106" s="1"/>
      <c r="AH106" s="18"/>
      <c r="AI106" s="1"/>
      <c r="AJ106" s="1"/>
      <c r="AK106" s="1"/>
      <c r="AL106" s="20"/>
      <c r="AM106" s="1"/>
      <c r="AN106" s="1"/>
      <c r="AO106" s="1"/>
      <c r="AP106" s="1"/>
      <c r="AQ106" s="15"/>
      <c r="AR106" s="374"/>
    </row>
    <row r="107" spans="1:44" ht="15" customHeight="1">
      <c r="A107" s="532"/>
      <c r="B107" s="24"/>
      <c r="C107" s="24"/>
      <c r="D107" s="24"/>
      <c r="E107" s="24"/>
      <c r="F107" s="24"/>
      <c r="G107" s="24"/>
      <c r="H107" s="24"/>
      <c r="I107" s="24"/>
      <c r="J107" s="24"/>
      <c r="K107" s="24"/>
      <c r="L107" s="24"/>
      <c r="M107" s="24"/>
      <c r="N107" s="566" t="s">
        <v>66</v>
      </c>
      <c r="O107" s="566"/>
      <c r="P107" s="566"/>
      <c r="Q107" s="566"/>
      <c r="R107" s="22"/>
      <c r="S107" s="401" t="b">
        <v>0</v>
      </c>
      <c r="T107" s="403" t="s">
        <v>67</v>
      </c>
      <c r="U107" s="1"/>
      <c r="V107" s="1"/>
      <c r="W107" s="1"/>
      <c r="X107" s="1"/>
      <c r="Y107" s="1"/>
      <c r="Z107" s="1"/>
      <c r="AA107" s="1"/>
      <c r="AB107" s="1"/>
      <c r="AC107" s="1"/>
      <c r="AD107" s="1"/>
      <c r="AE107" s="1"/>
      <c r="AF107" s="7"/>
      <c r="AG107" s="567" t="s">
        <v>66</v>
      </c>
      <c r="AH107" s="568"/>
      <c r="AI107" s="568"/>
      <c r="AJ107" s="568"/>
      <c r="AK107" s="21"/>
      <c r="AL107" s="409" t="b">
        <v>0</v>
      </c>
      <c r="AM107" s="413" t="s">
        <v>67</v>
      </c>
      <c r="AN107" s="1"/>
      <c r="AO107" s="1"/>
      <c r="AP107" s="1"/>
      <c r="AQ107" s="15"/>
      <c r="AR107" s="374"/>
    </row>
    <row r="108" spans="1:44">
      <c r="A108" s="532"/>
      <c r="B108" s="24"/>
      <c r="C108" s="24"/>
      <c r="D108" s="24"/>
      <c r="E108" s="24"/>
      <c r="F108" s="24"/>
      <c r="H108" s="24"/>
      <c r="I108" s="24"/>
      <c r="J108" s="24"/>
      <c r="K108" s="24"/>
      <c r="L108" s="24"/>
      <c r="M108" s="24"/>
      <c r="N108" s="566"/>
      <c r="O108" s="566"/>
      <c r="P108" s="566"/>
      <c r="Q108" s="566"/>
      <c r="R108" s="23"/>
      <c r="S108" s="401" t="b">
        <v>0</v>
      </c>
      <c r="T108" s="403" t="s">
        <v>68</v>
      </c>
      <c r="U108" s="1"/>
      <c r="V108" s="1"/>
      <c r="W108" s="1"/>
      <c r="X108" s="1"/>
      <c r="Y108" s="1"/>
      <c r="Z108" s="1"/>
      <c r="AA108" s="1"/>
      <c r="AB108" s="1"/>
      <c r="AC108" s="1"/>
      <c r="AD108" s="1"/>
      <c r="AE108" s="1"/>
      <c r="AF108" s="7"/>
      <c r="AG108" s="567"/>
      <c r="AH108" s="568"/>
      <c r="AI108" s="568"/>
      <c r="AJ108" s="568"/>
      <c r="AK108" s="24"/>
      <c r="AL108" s="410" t="b">
        <v>0</v>
      </c>
      <c r="AM108" s="413" t="s">
        <v>68</v>
      </c>
      <c r="AN108" s="1"/>
      <c r="AO108" s="1"/>
      <c r="AP108" s="1"/>
      <c r="AQ108" s="15"/>
      <c r="AR108" s="374"/>
    </row>
    <row r="109" spans="1:44">
      <c r="A109" s="532"/>
      <c r="B109" s="540" t="s">
        <v>66</v>
      </c>
      <c r="C109" s="540"/>
      <c r="D109" s="540"/>
      <c r="E109" s="540"/>
      <c r="F109" s="21"/>
      <c r="G109" s="404" t="b">
        <v>0</v>
      </c>
      <c r="H109" s="405" t="s">
        <v>67</v>
      </c>
      <c r="I109" s="26"/>
      <c r="J109" s="25"/>
      <c r="K109" s="25"/>
      <c r="L109" s="25"/>
      <c r="M109" s="322"/>
      <c r="N109" s="1"/>
      <c r="O109" s="1"/>
      <c r="P109" s="1"/>
      <c r="Q109" s="1"/>
      <c r="R109" s="22"/>
      <c r="S109" s="401" t="b">
        <v>0</v>
      </c>
      <c r="T109" s="403" t="s">
        <v>69</v>
      </c>
      <c r="U109" s="1"/>
      <c r="V109" s="1"/>
      <c r="W109" s="1"/>
      <c r="X109" s="1"/>
      <c r="Y109" s="1"/>
      <c r="Z109" s="1"/>
      <c r="AA109" s="1"/>
      <c r="AB109" s="1"/>
      <c r="AC109" s="1"/>
      <c r="AD109" s="1"/>
      <c r="AE109" s="1"/>
      <c r="AF109" s="7"/>
      <c r="AG109" s="24"/>
      <c r="AH109" s="24"/>
      <c r="AI109" s="24"/>
      <c r="AJ109" s="24"/>
      <c r="AK109" s="24"/>
      <c r="AL109" s="410" t="b">
        <v>0</v>
      </c>
      <c r="AM109" s="413" t="s">
        <v>69</v>
      </c>
      <c r="AN109" s="1"/>
      <c r="AO109" s="1"/>
      <c r="AP109" s="1"/>
      <c r="AQ109" s="15"/>
      <c r="AR109" s="374"/>
    </row>
    <row r="110" spans="1:44">
      <c r="A110" s="532"/>
      <c r="B110" s="540"/>
      <c r="C110" s="540"/>
      <c r="D110" s="540"/>
      <c r="E110" s="540"/>
      <c r="F110" s="22"/>
      <c r="G110" s="406" t="b">
        <v>0</v>
      </c>
      <c r="H110" s="405" t="s">
        <v>69</v>
      </c>
      <c r="I110" s="26"/>
      <c r="J110" s="25"/>
      <c r="K110" s="25"/>
      <c r="L110" s="25"/>
      <c r="M110" s="322"/>
      <c r="N110" s="1"/>
      <c r="O110" s="1"/>
      <c r="P110" s="1"/>
      <c r="Q110" s="1"/>
      <c r="R110" s="22"/>
      <c r="S110" s="401" t="b">
        <v>0</v>
      </c>
      <c r="T110" s="403" t="s">
        <v>70</v>
      </c>
      <c r="U110" s="1"/>
      <c r="V110" s="1"/>
      <c r="W110" s="1"/>
      <c r="X110" s="1"/>
      <c r="Y110" s="1"/>
      <c r="Z110" s="1"/>
      <c r="AA110" s="1"/>
      <c r="AB110" s="1"/>
      <c r="AC110" s="1"/>
      <c r="AD110" s="1"/>
      <c r="AE110" s="1"/>
      <c r="AF110" s="7"/>
      <c r="AG110" s="25"/>
      <c r="AH110" s="26"/>
      <c r="AI110" s="25"/>
      <c r="AJ110" s="25"/>
      <c r="AK110" s="24"/>
      <c r="AL110" s="410" t="b">
        <v>0</v>
      </c>
      <c r="AM110" s="413" t="s">
        <v>71</v>
      </c>
      <c r="AN110" s="1"/>
      <c r="AO110" s="1"/>
      <c r="AP110" s="1"/>
      <c r="AQ110" s="15"/>
      <c r="AR110" s="374"/>
    </row>
    <row r="111" spans="1:44">
      <c r="A111" s="532"/>
      <c r="B111" s="24"/>
      <c r="C111" s="24"/>
      <c r="D111" s="24"/>
      <c r="E111" s="24"/>
      <c r="F111" s="22"/>
      <c r="G111" s="407" t="b">
        <v>0</v>
      </c>
      <c r="H111" s="408" t="s">
        <v>71</v>
      </c>
      <c r="I111" s="26"/>
      <c r="J111" s="25"/>
      <c r="K111" s="25"/>
      <c r="L111" s="25"/>
      <c r="M111" s="322"/>
      <c r="N111" s="1"/>
      <c r="O111" s="1"/>
      <c r="P111" s="1"/>
      <c r="Q111" s="1"/>
      <c r="R111" s="7"/>
      <c r="S111" s="401" t="b">
        <v>0</v>
      </c>
      <c r="T111" s="403" t="s">
        <v>71</v>
      </c>
      <c r="U111" s="1"/>
      <c r="V111" s="1"/>
      <c r="W111" s="1"/>
      <c r="X111" s="1"/>
      <c r="Y111" s="1"/>
      <c r="Z111" s="1"/>
      <c r="AA111" s="1"/>
      <c r="AB111" s="1"/>
      <c r="AC111" s="1"/>
      <c r="AD111" s="1"/>
      <c r="AE111" s="1"/>
      <c r="AF111" s="7"/>
      <c r="AG111" s="25"/>
      <c r="AH111" s="26"/>
      <c r="AI111" s="25"/>
      <c r="AJ111" s="25"/>
      <c r="AK111" s="1"/>
      <c r="AL111" s="407" t="b">
        <v>0</v>
      </c>
      <c r="AM111" s="413" t="s">
        <v>72</v>
      </c>
      <c r="AN111" s="1"/>
      <c r="AO111" s="1"/>
      <c r="AP111" s="1"/>
      <c r="AQ111" s="15"/>
      <c r="AR111" s="374"/>
    </row>
    <row r="112" spans="1:44">
      <c r="A112" s="532"/>
      <c r="B112" s="25"/>
      <c r="C112" s="26"/>
      <c r="D112" s="25"/>
      <c r="E112" s="25"/>
      <c r="F112" s="25"/>
      <c r="G112" s="24"/>
      <c r="H112" s="24"/>
      <c r="I112" s="25"/>
      <c r="J112" s="25"/>
      <c r="K112" s="25"/>
      <c r="L112" s="25"/>
      <c r="M112" s="322"/>
      <c r="N112" s="1"/>
      <c r="O112" s="1"/>
      <c r="P112" s="1"/>
      <c r="Q112" s="1"/>
      <c r="R112" s="1"/>
      <c r="S112" s="402" t="b">
        <v>0</v>
      </c>
      <c r="T112" s="403" t="s">
        <v>72</v>
      </c>
      <c r="U112" s="1"/>
      <c r="V112" s="1"/>
      <c r="W112" s="1"/>
      <c r="X112" s="1"/>
      <c r="Y112" s="1"/>
      <c r="Z112" s="1"/>
      <c r="AA112" s="1"/>
      <c r="AB112" s="1"/>
      <c r="AC112" s="1"/>
      <c r="AD112" s="1"/>
      <c r="AE112" s="1"/>
      <c r="AF112" s="7"/>
      <c r="AG112" s="1"/>
      <c r="AH112" s="1"/>
      <c r="AI112" s="1"/>
      <c r="AJ112" s="1"/>
      <c r="AK112" s="25"/>
      <c r="AL112" s="1"/>
      <c r="AM112" s="25"/>
      <c r="AN112" s="25"/>
      <c r="AO112" s="1"/>
      <c r="AP112" s="1"/>
      <c r="AQ112" s="15"/>
      <c r="AR112" s="374"/>
    </row>
    <row r="113" spans="1:44" ht="15" customHeight="1">
      <c r="A113" s="532"/>
      <c r="B113" s="25"/>
      <c r="C113" s="26"/>
      <c r="D113" s="25"/>
      <c r="E113" s="25"/>
      <c r="F113" s="25"/>
      <c r="G113" s="24"/>
      <c r="H113" s="24"/>
      <c r="I113" s="25"/>
      <c r="J113" s="25"/>
      <c r="K113" s="25"/>
      <c r="L113" s="25"/>
      <c r="M113" s="322"/>
      <c r="N113" s="1"/>
      <c r="O113" s="1"/>
      <c r="P113" s="1"/>
      <c r="Q113" s="1"/>
      <c r="R113" s="1"/>
      <c r="T113" s="1"/>
      <c r="U113" s="1"/>
      <c r="V113" s="1"/>
      <c r="W113" s="1"/>
      <c r="X113" s="1"/>
      <c r="Y113" s="1"/>
      <c r="Z113" s="1"/>
      <c r="AA113" s="1"/>
      <c r="AB113" s="1"/>
      <c r="AC113" s="1"/>
      <c r="AD113" s="1"/>
      <c r="AE113" s="1"/>
      <c r="AF113" s="7"/>
      <c r="AG113" s="1"/>
      <c r="AH113" s="560" t="s">
        <v>73</v>
      </c>
      <c r="AI113" s="560"/>
      <c r="AJ113" s="560"/>
      <c r="AK113" s="560"/>
      <c r="AL113" s="560"/>
      <c r="AM113" s="560"/>
      <c r="AN113" s="560"/>
      <c r="AO113" s="560"/>
      <c r="AP113" s="560"/>
      <c r="AQ113" s="15"/>
      <c r="AR113" s="374"/>
    </row>
    <row r="114" spans="1:44" ht="15.75" thickBot="1">
      <c r="A114" s="532"/>
      <c r="B114" s="24"/>
      <c r="C114" s="24"/>
      <c r="D114" s="24"/>
      <c r="E114" s="24"/>
      <c r="F114" s="24"/>
      <c r="G114" s="24"/>
      <c r="H114" s="24"/>
      <c r="I114" s="24"/>
      <c r="J114" s="24"/>
      <c r="K114" s="24"/>
      <c r="L114" s="24"/>
      <c r="M114" s="22"/>
      <c r="N114" s="1"/>
      <c r="O114" s="1"/>
      <c r="P114" s="1"/>
      <c r="Q114" s="1"/>
      <c r="R114" s="1"/>
      <c r="S114" s="1"/>
      <c r="T114" s="1"/>
      <c r="U114" s="1"/>
      <c r="V114" s="1"/>
      <c r="W114" s="1"/>
      <c r="X114" s="1"/>
      <c r="Y114" s="1"/>
      <c r="Z114" s="1"/>
      <c r="AA114" s="1"/>
      <c r="AB114" s="1"/>
      <c r="AC114" s="1"/>
      <c r="AD114" s="1"/>
      <c r="AE114" s="1"/>
      <c r="AF114" s="7"/>
      <c r="AG114" s="411" t="b">
        <v>0</v>
      </c>
      <c r="AH114" s="560"/>
      <c r="AI114" s="560"/>
      <c r="AJ114" s="560"/>
      <c r="AK114" s="560"/>
      <c r="AL114" s="560"/>
      <c r="AM114" s="560"/>
      <c r="AN114" s="560"/>
      <c r="AO114" s="560"/>
      <c r="AP114" s="560"/>
      <c r="AQ114" s="15"/>
      <c r="AR114" s="374"/>
    </row>
    <row r="115" spans="1:44" ht="15" customHeight="1" thickBot="1">
      <c r="A115" s="532"/>
      <c r="B115" s="24"/>
      <c r="C115" s="24"/>
      <c r="D115" s="24"/>
      <c r="E115" s="24"/>
      <c r="F115" s="24"/>
      <c r="G115" s="24"/>
      <c r="H115" s="24"/>
      <c r="I115" s="24"/>
      <c r="J115" s="24"/>
      <c r="K115" s="24"/>
      <c r="L115" s="24"/>
      <c r="M115" s="22"/>
      <c r="N115" s="400" t="b">
        <v>0</v>
      </c>
      <c r="O115" s="2" t="s">
        <v>74</v>
      </c>
      <c r="P115" s="1"/>
      <c r="Q115" s="1"/>
      <c r="R115" s="1"/>
      <c r="S115" s="1"/>
      <c r="T115" s="1"/>
      <c r="U115" s="1"/>
      <c r="V115" s="1"/>
      <c r="W115" s="1"/>
      <c r="X115" s="1"/>
      <c r="Y115" s="1"/>
      <c r="Z115" s="1"/>
      <c r="AA115" s="1"/>
      <c r="AB115" s="1"/>
      <c r="AC115" s="1"/>
      <c r="AD115" s="1"/>
      <c r="AE115" s="1"/>
      <c r="AF115" s="7"/>
      <c r="AG115" s="450"/>
      <c r="AH115" s="545" t="s">
        <v>75</v>
      </c>
      <c r="AI115" s="545"/>
      <c r="AJ115" s="545"/>
      <c r="AK115" s="545"/>
      <c r="AL115" s="545"/>
      <c r="AM115" s="545"/>
      <c r="AN115" s="545"/>
      <c r="AO115" s="545"/>
      <c r="AP115" s="545"/>
      <c r="AQ115" s="15"/>
      <c r="AR115" s="374"/>
    </row>
    <row r="116" spans="1:44" ht="15.75" thickBot="1">
      <c r="A116" s="532"/>
      <c r="B116" s="24"/>
      <c r="C116" s="24"/>
      <c r="D116" s="24"/>
      <c r="E116" s="24"/>
      <c r="F116" s="24"/>
      <c r="G116" s="24"/>
      <c r="H116" s="24"/>
      <c r="I116" s="24"/>
      <c r="J116" s="24"/>
      <c r="K116" s="24"/>
      <c r="L116" s="24"/>
      <c r="M116" s="22"/>
      <c r="N116" s="400" t="b">
        <v>0</v>
      </c>
      <c r="O116" s="2" t="s">
        <v>75</v>
      </c>
      <c r="P116" s="1"/>
      <c r="Q116" s="1"/>
      <c r="R116" s="1"/>
      <c r="S116" s="1"/>
      <c r="T116" s="1"/>
      <c r="U116" s="1"/>
      <c r="V116" s="1"/>
      <c r="W116" s="1"/>
      <c r="X116" s="1"/>
      <c r="Y116" s="1"/>
      <c r="Z116" s="1"/>
      <c r="AA116" s="1"/>
      <c r="AB116" s="1"/>
      <c r="AC116" s="1"/>
      <c r="AD116" s="1"/>
      <c r="AE116" s="1"/>
      <c r="AF116" s="7"/>
      <c r="AG116" s="451" t="b">
        <v>0</v>
      </c>
      <c r="AH116" s="545"/>
      <c r="AI116" s="545"/>
      <c r="AJ116" s="545"/>
      <c r="AK116" s="545"/>
      <c r="AL116" s="545"/>
      <c r="AM116" s="545"/>
      <c r="AN116" s="545"/>
      <c r="AO116" s="545"/>
      <c r="AP116" s="545"/>
      <c r="AQ116" s="15"/>
      <c r="AR116" s="374"/>
    </row>
    <row r="117" spans="1:44" ht="15.75" thickBot="1">
      <c r="A117" s="532"/>
      <c r="B117" s="99"/>
      <c r="C117" s="100"/>
      <c r="D117" s="100"/>
      <c r="E117" s="100"/>
      <c r="F117" s="100"/>
      <c r="G117" s="100"/>
      <c r="H117" s="100"/>
      <c r="I117" s="100"/>
      <c r="J117" s="100"/>
      <c r="K117" s="100"/>
      <c r="L117" s="100"/>
      <c r="M117" s="323"/>
      <c r="N117" s="412" t="b">
        <v>0</v>
      </c>
      <c r="O117" s="372" t="s">
        <v>76</v>
      </c>
      <c r="P117" s="5"/>
      <c r="Q117" s="5"/>
      <c r="R117" s="5"/>
      <c r="S117" s="5"/>
      <c r="T117" s="5"/>
      <c r="U117" s="5"/>
      <c r="V117" s="5"/>
      <c r="W117" s="5"/>
      <c r="X117" s="5"/>
      <c r="Y117" s="5"/>
      <c r="Z117" s="5"/>
      <c r="AA117" s="5"/>
      <c r="AB117" s="5"/>
      <c r="AC117" s="5"/>
      <c r="AD117" s="5"/>
      <c r="AE117" s="5"/>
      <c r="AF117" s="27"/>
      <c r="AG117" s="452"/>
      <c r="AH117" s="546"/>
      <c r="AI117" s="546"/>
      <c r="AJ117" s="546"/>
      <c r="AK117" s="546"/>
      <c r="AL117" s="546"/>
      <c r="AM117" s="546"/>
      <c r="AN117" s="546"/>
      <c r="AO117" s="546"/>
      <c r="AP117" s="546"/>
      <c r="AQ117" s="17"/>
      <c r="AR117" s="374"/>
    </row>
    <row r="118" spans="1:44" ht="15.75" thickBot="1">
      <c r="A118" s="508" t="s">
        <v>77</v>
      </c>
      <c r="B118" s="24"/>
      <c r="C118" s="24"/>
      <c r="D118" s="24"/>
      <c r="E118" s="24"/>
      <c r="F118" s="24"/>
      <c r="G118" s="24"/>
      <c r="H118" s="24"/>
      <c r="I118" s="24"/>
      <c r="J118" s="24"/>
      <c r="K118" s="24"/>
      <c r="L118" s="24"/>
      <c r="M118" s="24"/>
      <c r="N118" s="24"/>
      <c r="O118" s="24"/>
      <c r="P118" s="24"/>
      <c r="Q118" s="24"/>
      <c r="R118" s="24"/>
      <c r="S118" s="24"/>
      <c r="T118" s="24"/>
      <c r="U118" s="24"/>
      <c r="V118" s="24"/>
      <c r="W118" s="24"/>
      <c r="X118" s="24"/>
      <c r="Y118" s="24"/>
      <c r="Z118" s="24"/>
      <c r="AA118" s="24"/>
      <c r="AB118" s="24"/>
      <c r="AC118" s="24"/>
      <c r="AD118" s="24"/>
      <c r="AE118" s="24"/>
      <c r="AF118" s="24"/>
      <c r="AG118" s="24"/>
      <c r="AH118" s="24"/>
      <c r="AI118" s="24"/>
      <c r="AJ118" s="24"/>
      <c r="AK118" s="24"/>
      <c r="AL118" s="24"/>
      <c r="AM118" s="24"/>
      <c r="AN118" s="24"/>
      <c r="AO118" s="24"/>
      <c r="AP118" s="24"/>
      <c r="AQ118" s="58"/>
      <c r="AR118" s="374"/>
    </row>
    <row r="119" spans="1:44" ht="26.1" customHeight="1" thickBot="1">
      <c r="A119" s="508"/>
      <c r="B119" s="24"/>
      <c r="C119" s="16" t="s">
        <v>78</v>
      </c>
      <c r="D119" s="25"/>
      <c r="E119" s="25"/>
      <c r="F119" s="25"/>
      <c r="G119" s="25"/>
      <c r="H119" s="25"/>
      <c r="I119" s="542"/>
      <c r="J119" s="542"/>
      <c r="K119" s="542"/>
      <c r="L119" s="542"/>
      <c r="M119" s="542"/>
      <c r="N119" s="542"/>
      <c r="O119" s="542"/>
      <c r="P119" s="542"/>
      <c r="Q119" s="542"/>
      <c r="R119" s="542"/>
      <c r="S119" s="542"/>
      <c r="T119" s="542"/>
      <c r="U119" s="542"/>
      <c r="V119" s="542"/>
      <c r="W119" s="542"/>
      <c r="X119" s="542"/>
      <c r="Y119" s="542"/>
      <c r="Z119" s="542"/>
      <c r="AA119" s="542"/>
      <c r="AB119" s="542"/>
      <c r="AC119" s="542"/>
      <c r="AD119" s="25"/>
      <c r="AE119" s="25"/>
      <c r="AF119" s="25"/>
      <c r="AG119" s="25"/>
      <c r="AH119" s="190" t="s">
        <v>79</v>
      </c>
      <c r="AI119" s="543"/>
      <c r="AJ119" s="543"/>
      <c r="AK119" s="543"/>
      <c r="AL119" s="543"/>
      <c r="AM119" s="543"/>
      <c r="AN119" s="543"/>
      <c r="AO119" s="543"/>
      <c r="AP119" s="543"/>
      <c r="AQ119" s="58"/>
      <c r="AR119" s="374"/>
    </row>
    <row r="120" spans="1:44" ht="15.75" thickBot="1">
      <c r="A120" s="508"/>
      <c r="B120" s="24"/>
      <c r="C120" s="544" t="s">
        <v>78</v>
      </c>
      <c r="D120" s="544"/>
      <c r="E120" s="544"/>
      <c r="F120" s="544"/>
      <c r="G120" s="544"/>
      <c r="H120" s="544"/>
      <c r="I120" s="544"/>
      <c r="J120" s="544"/>
      <c r="K120" s="544"/>
      <c r="L120" s="544"/>
      <c r="M120" s="544"/>
      <c r="N120" s="544"/>
      <c r="O120" s="544"/>
      <c r="P120" s="544"/>
      <c r="Q120" s="544"/>
      <c r="R120" s="544"/>
      <c r="S120" s="544"/>
      <c r="T120" s="544"/>
      <c r="U120" s="544"/>
      <c r="V120" s="544"/>
      <c r="W120" s="544"/>
      <c r="X120" s="544"/>
      <c r="Y120" s="544"/>
      <c r="Z120" s="544"/>
      <c r="AA120" s="544"/>
      <c r="AB120" s="544"/>
      <c r="AC120" s="544"/>
      <c r="AD120" s="544"/>
      <c r="AE120" s="544"/>
      <c r="AF120" s="544"/>
      <c r="AG120" s="544"/>
      <c r="AH120" s="544"/>
      <c r="AI120" s="544"/>
      <c r="AJ120" s="544"/>
      <c r="AK120" s="544"/>
      <c r="AL120" s="544"/>
      <c r="AM120" s="544"/>
      <c r="AN120" s="544"/>
      <c r="AO120" s="544"/>
      <c r="AP120" s="544"/>
      <c r="AQ120" s="58"/>
      <c r="AR120" s="374"/>
    </row>
    <row r="121" spans="1:44">
      <c r="A121" s="508"/>
      <c r="B121" s="24"/>
      <c r="C121" s="544"/>
      <c r="D121" s="544"/>
      <c r="E121" s="544"/>
      <c r="F121" s="544"/>
      <c r="G121" s="544"/>
      <c r="H121" s="544"/>
      <c r="I121" s="544"/>
      <c r="J121" s="544"/>
      <c r="K121" s="544"/>
      <c r="L121" s="544"/>
      <c r="M121" s="544"/>
      <c r="N121" s="544"/>
      <c r="O121" s="544"/>
      <c r="P121" s="544"/>
      <c r="Q121" s="544"/>
      <c r="R121" s="544"/>
      <c r="S121" s="544"/>
      <c r="T121" s="544"/>
      <c r="U121" s="544"/>
      <c r="V121" s="544"/>
      <c r="W121" s="544"/>
      <c r="X121" s="544"/>
      <c r="Y121" s="544"/>
      <c r="Z121" s="544"/>
      <c r="AA121" s="544"/>
      <c r="AB121" s="544"/>
      <c r="AC121" s="544"/>
      <c r="AD121" s="544"/>
      <c r="AE121" s="544"/>
      <c r="AF121" s="544"/>
      <c r="AG121" s="544"/>
      <c r="AH121" s="544"/>
      <c r="AI121" s="544"/>
      <c r="AJ121" s="544"/>
      <c r="AK121" s="544"/>
      <c r="AL121" s="544"/>
      <c r="AM121" s="544"/>
      <c r="AN121" s="544"/>
      <c r="AO121" s="544"/>
      <c r="AP121" s="544"/>
      <c r="AQ121" s="58"/>
      <c r="AR121" s="374"/>
    </row>
    <row r="122" spans="1:44" ht="15.75" thickBot="1">
      <c r="A122" s="522"/>
      <c r="B122" s="55"/>
      <c r="C122" s="398" t="b">
        <v>0</v>
      </c>
      <c r="D122" s="561" t="s">
        <v>80</v>
      </c>
      <c r="E122" s="561"/>
      <c r="F122" s="561"/>
      <c r="G122" s="561"/>
      <c r="H122" s="561"/>
      <c r="I122" s="561"/>
      <c r="J122" s="561"/>
      <c r="K122" s="561"/>
      <c r="L122" s="561"/>
      <c r="M122" s="561"/>
      <c r="N122" s="561"/>
      <c r="O122" s="561"/>
      <c r="P122" s="561"/>
      <c r="Q122" s="561"/>
      <c r="R122" s="561"/>
      <c r="S122" s="561"/>
      <c r="T122" s="561"/>
      <c r="U122" s="561"/>
      <c r="V122" s="561"/>
      <c r="W122" s="561"/>
      <c r="X122" s="561"/>
      <c r="Y122" s="561"/>
      <c r="Z122" s="561"/>
      <c r="AA122" s="561"/>
      <c r="AB122" s="561"/>
      <c r="AC122" s="561"/>
      <c r="AD122" s="561"/>
      <c r="AE122" s="561"/>
      <c r="AF122" s="561"/>
      <c r="AG122" s="561"/>
      <c r="AH122" s="561"/>
      <c r="AI122" s="561"/>
      <c r="AJ122" s="561"/>
      <c r="AK122" s="561"/>
      <c r="AL122" s="561"/>
      <c r="AM122" s="561"/>
      <c r="AN122" s="561"/>
      <c r="AO122" s="561"/>
      <c r="AP122" s="561"/>
      <c r="AQ122" s="58"/>
      <c r="AR122" s="374"/>
    </row>
    <row r="123" spans="1:44" ht="15.75" thickBot="1">
      <c r="A123" s="541"/>
      <c r="B123" s="100"/>
      <c r="C123" s="154"/>
      <c r="D123" s="562"/>
      <c r="E123" s="562"/>
      <c r="F123" s="562"/>
      <c r="G123" s="562"/>
      <c r="H123" s="562"/>
      <c r="I123" s="562"/>
      <c r="J123" s="562"/>
      <c r="K123" s="562"/>
      <c r="L123" s="562"/>
      <c r="M123" s="562"/>
      <c r="N123" s="562"/>
      <c r="O123" s="562"/>
      <c r="P123" s="562"/>
      <c r="Q123" s="562"/>
      <c r="R123" s="562"/>
      <c r="S123" s="562"/>
      <c r="T123" s="562"/>
      <c r="U123" s="562"/>
      <c r="V123" s="562"/>
      <c r="W123" s="562"/>
      <c r="X123" s="562"/>
      <c r="Y123" s="562"/>
      <c r="Z123" s="562"/>
      <c r="AA123" s="562"/>
      <c r="AB123" s="562"/>
      <c r="AC123" s="562"/>
      <c r="AD123" s="562"/>
      <c r="AE123" s="562"/>
      <c r="AF123" s="562"/>
      <c r="AG123" s="562"/>
      <c r="AH123" s="562"/>
      <c r="AI123" s="562"/>
      <c r="AJ123" s="562"/>
      <c r="AK123" s="562"/>
      <c r="AL123" s="562"/>
      <c r="AM123" s="562"/>
      <c r="AN123" s="562"/>
      <c r="AO123" s="562"/>
      <c r="AP123" s="562"/>
      <c r="AQ123" s="103"/>
      <c r="AR123" s="374"/>
    </row>
    <row r="124" spans="1:44" ht="20.100000000000001" customHeight="1">
      <c r="A124" s="373"/>
      <c r="B124" s="374"/>
      <c r="C124" s="472" t="s">
        <v>81</v>
      </c>
      <c r="D124" s="473"/>
      <c r="E124" s="473"/>
      <c r="F124" s="473"/>
      <c r="G124" s="473"/>
      <c r="H124" s="473"/>
      <c r="I124" s="473"/>
      <c r="J124" s="473"/>
      <c r="K124" s="473"/>
      <c r="L124" s="473"/>
      <c r="M124" s="473"/>
      <c r="N124" s="473"/>
      <c r="O124" s="473"/>
      <c r="P124" s="473"/>
      <c r="Q124" s="473"/>
      <c r="R124" s="374"/>
      <c r="S124" s="374"/>
      <c r="T124" s="374"/>
      <c r="U124" s="374"/>
      <c r="V124" s="374"/>
      <c r="W124" s="374"/>
      <c r="X124" s="374"/>
      <c r="Y124" s="374"/>
      <c r="Z124" s="374"/>
      <c r="AA124" s="374"/>
      <c r="AB124" s="374"/>
      <c r="AC124" s="374"/>
      <c r="AD124" s="374"/>
      <c r="AE124" s="374"/>
      <c r="AF124" s="374"/>
      <c r="AG124" s="374"/>
      <c r="AH124" s="374"/>
      <c r="AI124" s="374"/>
      <c r="AJ124" s="374"/>
      <c r="AK124" s="374"/>
      <c r="AL124" s="374"/>
      <c r="AM124" s="374"/>
      <c r="AN124" s="374"/>
      <c r="AO124" s="374"/>
      <c r="AP124" s="374"/>
      <c r="AQ124" s="374"/>
      <c r="AR124" s="374"/>
    </row>
  </sheetData>
  <protectedRanges>
    <protectedRange sqref="N79 AA79 AM79 C93 I119" name="Plage6"/>
    <protectedRange sqref="C93" name="Plage4"/>
    <protectedRange sqref="G77 N79 AA79 AM79 N82 C932 N84 AA84 AM84 AM90 I119 AA82" name="Plage3"/>
    <protectedRange sqref="L43 AB43 G45 AB45 G47 AH47 G49 AH49 AP49 G51 Y51 AH51 L56 AB56 G58 AB58 G60 AH60 G62 AH62 AP62 G64 Y64 AH64" name="Plage2"/>
    <protectedRange sqref="G12 G14 G16 Y16 AK14 AK16 G19 L19 AB19 G21 AB21 G23 G25 G27 Y27 AH23 AH25 AH27 AP25 L32 AB32 G34 AB34 G36 AH36 G38 AH38 AP38 G40 Y40 AH40 G32 G43 G56" name="Plage1"/>
    <protectedRange sqref="N79 AA79 AM79 C93 I119" name="Plage5"/>
    <protectedRange sqref="J87 X87 AI87" name="Plage6_1"/>
    <protectedRange sqref="N87 J87 AB87 X87 AM87 AI87" name="Plage3_1"/>
    <protectedRange sqref="J87 X87 AI87" name="Plage5_1"/>
  </protectedRanges>
  <mergeCells count="153">
    <mergeCell ref="F8:M10"/>
    <mergeCell ref="Q5:AC7"/>
    <mergeCell ref="Q8:AC8"/>
    <mergeCell ref="AJ6:AP8"/>
    <mergeCell ref="N6:O6"/>
    <mergeCell ref="N8:O8"/>
    <mergeCell ref="AG7:AH7"/>
    <mergeCell ref="N107:Q108"/>
    <mergeCell ref="AG107:AJ108"/>
    <mergeCell ref="U89:AB89"/>
    <mergeCell ref="C90:AL90"/>
    <mergeCell ref="AM90:AP90"/>
    <mergeCell ref="C92:W92"/>
    <mergeCell ref="C93:AP100"/>
    <mergeCell ref="AD83:AL83"/>
    <mergeCell ref="AM83:AP83"/>
    <mergeCell ref="N84:Q84"/>
    <mergeCell ref="AA84:AD84"/>
    <mergeCell ref="AM84:AP84"/>
    <mergeCell ref="J85:M85"/>
    <mergeCell ref="AD85:AL85"/>
    <mergeCell ref="AM85:AP85"/>
    <mergeCell ref="AD66:AE66"/>
    <mergeCell ref="AC49:AG49"/>
    <mergeCell ref="B109:E110"/>
    <mergeCell ref="A118:A123"/>
    <mergeCell ref="I119:AC119"/>
    <mergeCell ref="AI119:AP119"/>
    <mergeCell ref="C120:AP121"/>
    <mergeCell ref="AH115:AP117"/>
    <mergeCell ref="D103:M104"/>
    <mergeCell ref="N103:O104"/>
    <mergeCell ref="P103:AF104"/>
    <mergeCell ref="AG103:AH104"/>
    <mergeCell ref="AI103:AQ104"/>
    <mergeCell ref="B105:C106"/>
    <mergeCell ref="D105:M106"/>
    <mergeCell ref="N105:O105"/>
    <mergeCell ref="P105:AF105"/>
    <mergeCell ref="A102:A117"/>
    <mergeCell ref="B102:M102"/>
    <mergeCell ref="N102:AF102"/>
    <mergeCell ref="AG102:AQ102"/>
    <mergeCell ref="B103:C104"/>
    <mergeCell ref="AH113:AP114"/>
    <mergeCell ref="D122:AP123"/>
    <mergeCell ref="A76:A101"/>
    <mergeCell ref="G77:AP77"/>
    <mergeCell ref="N79:Q79"/>
    <mergeCell ref="AA79:AD79"/>
    <mergeCell ref="AM79:AP79"/>
    <mergeCell ref="J80:M80"/>
    <mergeCell ref="AD80:AL80"/>
    <mergeCell ref="AM80:AP80"/>
    <mergeCell ref="N82:Q82"/>
    <mergeCell ref="J83:M83"/>
    <mergeCell ref="J87:M87"/>
    <mergeCell ref="N87:Q87"/>
    <mergeCell ref="X87:AA87"/>
    <mergeCell ref="AB87:AE87"/>
    <mergeCell ref="AI87:AL87"/>
    <mergeCell ref="AM87:AP87"/>
    <mergeCell ref="A68:A75"/>
    <mergeCell ref="K69:AF69"/>
    <mergeCell ref="AP69:AP70"/>
    <mergeCell ref="K71:AF71"/>
    <mergeCell ref="K72:AH72"/>
    <mergeCell ref="K73:X73"/>
    <mergeCell ref="AC73:AF73"/>
    <mergeCell ref="G62:AB62"/>
    <mergeCell ref="AC62:AG62"/>
    <mergeCell ref="AH62:AN62"/>
    <mergeCell ref="G64:T64"/>
    <mergeCell ref="Y64:AB64"/>
    <mergeCell ref="AC64:AG64"/>
    <mergeCell ref="AH64:AN64"/>
    <mergeCell ref="A55:A67"/>
    <mergeCell ref="G56:I56"/>
    <mergeCell ref="L56:Y56"/>
    <mergeCell ref="AB56:AN56"/>
    <mergeCell ref="G58:Y58"/>
    <mergeCell ref="AB58:AN58"/>
    <mergeCell ref="G60:AB60"/>
    <mergeCell ref="AC60:AG60"/>
    <mergeCell ref="AH60:AN60"/>
    <mergeCell ref="AH49:AN49"/>
    <mergeCell ref="G51:T51"/>
    <mergeCell ref="Y51:AB51"/>
    <mergeCell ref="AC51:AG51"/>
    <mergeCell ref="AH51:AN51"/>
    <mergeCell ref="A42:A54"/>
    <mergeCell ref="G43:I43"/>
    <mergeCell ref="L43:Y43"/>
    <mergeCell ref="AB43:AN43"/>
    <mergeCell ref="G45:Y45"/>
    <mergeCell ref="AB45:AN45"/>
    <mergeCell ref="G47:AB47"/>
    <mergeCell ref="AC47:AG47"/>
    <mergeCell ref="AH47:AN47"/>
    <mergeCell ref="G49:AB49"/>
    <mergeCell ref="AD53:AE53"/>
    <mergeCell ref="AC38:AG38"/>
    <mergeCell ref="AH38:AN38"/>
    <mergeCell ref="G40:T40"/>
    <mergeCell ref="Y40:AB40"/>
    <mergeCell ref="AC40:AG40"/>
    <mergeCell ref="AH40:AN40"/>
    <mergeCell ref="A31:A41"/>
    <mergeCell ref="G32:I32"/>
    <mergeCell ref="L32:Y32"/>
    <mergeCell ref="AB32:AN32"/>
    <mergeCell ref="G34:Y34"/>
    <mergeCell ref="AB34:AN34"/>
    <mergeCell ref="G36:AB36"/>
    <mergeCell ref="AC36:AG36"/>
    <mergeCell ref="AH36:AN36"/>
    <mergeCell ref="G38:AB38"/>
    <mergeCell ref="AC27:AG27"/>
    <mergeCell ref="AH27:AN27"/>
    <mergeCell ref="A18:A30"/>
    <mergeCell ref="G19:I19"/>
    <mergeCell ref="L19:Y19"/>
    <mergeCell ref="AB19:AN19"/>
    <mergeCell ref="G21:Y21"/>
    <mergeCell ref="AB21:AN21"/>
    <mergeCell ref="G23:AB23"/>
    <mergeCell ref="AC23:AG23"/>
    <mergeCell ref="AH23:AN23"/>
    <mergeCell ref="B24:AP24"/>
    <mergeCell ref="A1:AC3"/>
    <mergeCell ref="AG2:AQ2"/>
    <mergeCell ref="AG3:AQ3"/>
    <mergeCell ref="A4:A10"/>
    <mergeCell ref="B4:M4"/>
    <mergeCell ref="N4:AF4"/>
    <mergeCell ref="AG4:AQ4"/>
    <mergeCell ref="F5:M7"/>
    <mergeCell ref="AA82:AD82"/>
    <mergeCell ref="A11:A17"/>
    <mergeCell ref="G12:AC12"/>
    <mergeCell ref="G14:AC14"/>
    <mergeCell ref="AD14:AJ14"/>
    <mergeCell ref="AK14:AP14"/>
    <mergeCell ref="G16:T16"/>
    <mergeCell ref="Y16:AC16"/>
    <mergeCell ref="AD16:AJ16"/>
    <mergeCell ref="AK16:AP16"/>
    <mergeCell ref="Y17:AQ17"/>
    <mergeCell ref="G25:AB25"/>
    <mergeCell ref="AC25:AG25"/>
    <mergeCell ref="AH25:AN25"/>
    <mergeCell ref="G27:T27"/>
    <mergeCell ref="Y27:AB27"/>
  </mergeCells>
  <conditionalFormatting sqref="G12 G14 AK14 G16 Y16 AK16 L19 AB19 G21 AB21 G23 AH23 G25 AH25 AP25 G27 Y27 AH27 L32 AB32 G34 AB34 G36 AH36 G38 AH38 AP38 G40 Y40 AH40 L43 AB43 G45 AB45 G47 AH47 G49 AH49 AP49 G51 Y51 AH51 L56 AB56 G58 AB58 G60 AH60 G62 AH62 AP62 G64 Y64 AH64 K69 K71 K73 AC73 G77 N79 AA79 AM79 C93 I119 AI119">
    <cfRule type="cellIs" dxfId="13" priority="13" stopIfTrue="1" operator="equal">
      <formula>""</formula>
    </cfRule>
  </conditionalFormatting>
  <conditionalFormatting sqref="G19:I19 G43:I43 AD53:AE53 G56:I56">
    <cfRule type="cellIs" dxfId="12" priority="14" stopIfTrue="1" operator="equal">
      <formula>"Choisir…"</formula>
    </cfRule>
  </conditionalFormatting>
  <conditionalFormatting sqref="G32:I32">
    <cfRule type="cellIs" dxfId="11" priority="8" stopIfTrue="1" operator="equal">
      <formula>"Choisir…"</formula>
    </cfRule>
  </conditionalFormatting>
  <conditionalFormatting sqref="J87">
    <cfRule type="cellIs" dxfId="10" priority="5" stopIfTrue="1" operator="equal">
      <formula>""</formula>
    </cfRule>
  </conditionalFormatting>
  <conditionalFormatting sqref="N82">
    <cfRule type="cellIs" dxfId="9" priority="11" stopIfTrue="1" operator="equal">
      <formula>""</formula>
    </cfRule>
  </conditionalFormatting>
  <conditionalFormatting sqref="N84 AA84 AM84:AP84">
    <cfRule type="cellIs" dxfId="8" priority="12" stopIfTrue="1" operator="equal">
      <formula>""</formula>
    </cfRule>
  </conditionalFormatting>
  <conditionalFormatting sqref="N87:Q87">
    <cfRule type="cellIs" dxfId="7" priority="6" stopIfTrue="1" operator="equal">
      <formula>""</formula>
    </cfRule>
  </conditionalFormatting>
  <conditionalFormatting sqref="X87">
    <cfRule type="cellIs" dxfId="6" priority="3" stopIfTrue="1" operator="equal">
      <formula>""</formula>
    </cfRule>
  </conditionalFormatting>
  <conditionalFormatting sqref="AA82">
    <cfRule type="cellIs" dxfId="5" priority="7" stopIfTrue="1" operator="equal">
      <formula>""</formula>
    </cfRule>
  </conditionalFormatting>
  <conditionalFormatting sqref="AB87:AE87">
    <cfRule type="cellIs" dxfId="4" priority="4" stopIfTrue="1" operator="equal">
      <formula>""</formula>
    </cfRule>
  </conditionalFormatting>
  <conditionalFormatting sqref="AD66:AE66">
    <cfRule type="cellIs" dxfId="3" priority="10" stopIfTrue="1" operator="equal">
      <formula>"Choisir…"</formula>
    </cfRule>
  </conditionalFormatting>
  <conditionalFormatting sqref="AI87">
    <cfRule type="cellIs" dxfId="2" priority="1" stopIfTrue="1" operator="equal">
      <formula>""</formula>
    </cfRule>
  </conditionalFormatting>
  <conditionalFormatting sqref="AM87:AP87">
    <cfRule type="cellIs" dxfId="1" priority="2" stopIfTrue="1" operator="equal">
      <formula>""</formula>
    </cfRule>
  </conditionalFormatting>
  <dataValidations count="3">
    <dataValidation type="textLength" errorStyle="information" operator="equal" allowBlank="1" showInputMessage="1" showErrorMessage="1" errorTitle="Code postal" error="Le code postal doit contenir 7 caractères dont un espace au 4e caractère." promptTitle="Code Postal" prompt="Le code postal doit contenir 7 caractères dont un espace au 4e caractère." sqref="Y16:AC16 Y27:AB27 Y40:AB40 Y51:AB51 Y64:AB64 AC73:AF73" xr:uid="{E5252536-C605-4F2F-A670-4AFFBBC187FE}">
      <formula1>7</formula1>
    </dataValidation>
    <dataValidation type="list" allowBlank="1" showInputMessage="1" showErrorMessage="1" sqref="AI6" xr:uid="{6A626EAF-1A25-4E50-B1EE-814A57299063}">
      <formula1>#REF!</formula1>
    </dataValidation>
    <dataValidation type="list" allowBlank="1" showInputMessage="1" showErrorMessage="1" sqref="AJ73:AN73" xr:uid="{3E486762-FDE2-4BBA-A78F-279F5ADBB60A}">
      <formula1>Type_Entreprise</formula1>
    </dataValidation>
  </dataValidations>
  <pageMargins left="0.7" right="0.7" top="0.75" bottom="0.75" header="0.3" footer="0.3"/>
  <pageSetup scale="58" orientation="portrait" r:id="rId1"/>
  <colBreaks count="1" manualBreakCount="1">
    <brk id="43"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41985" r:id="rId4" name="Check Box 1">
              <controlPr locked="0" defaultSize="0" autoFill="0" autoLine="0" autoPict="0">
                <anchor moveWithCells="1">
                  <from>
                    <xdr:col>28</xdr:col>
                    <xdr:colOff>66675</xdr:colOff>
                    <xdr:row>15</xdr:row>
                    <xdr:rowOff>142875</xdr:rowOff>
                  </from>
                  <to>
                    <xdr:col>39</xdr:col>
                    <xdr:colOff>0</xdr:colOff>
                    <xdr:row>16</xdr:row>
                    <xdr:rowOff>180975</xdr:rowOff>
                  </to>
                </anchor>
              </controlPr>
            </control>
          </mc:Choice>
        </mc:AlternateContent>
        <mc:AlternateContent xmlns:mc="http://schemas.openxmlformats.org/markup-compatibility/2006">
          <mc:Choice Requires="x14">
            <control shapeId="41986" r:id="rId5" name="Check Box 2">
              <controlPr defaultSize="0" autoFill="0" autoLine="0" autoPict="0">
                <anchor moveWithCells="1">
                  <from>
                    <xdr:col>7</xdr:col>
                    <xdr:colOff>104775</xdr:colOff>
                    <xdr:row>100</xdr:row>
                    <xdr:rowOff>0</xdr:rowOff>
                  </from>
                  <to>
                    <xdr:col>8</xdr:col>
                    <xdr:colOff>180975</xdr:colOff>
                    <xdr:row>101</xdr:row>
                    <xdr:rowOff>57150</xdr:rowOff>
                  </to>
                </anchor>
              </controlPr>
            </control>
          </mc:Choice>
        </mc:AlternateContent>
        <mc:AlternateContent xmlns:mc="http://schemas.openxmlformats.org/markup-compatibility/2006">
          <mc:Choice Requires="x14">
            <control shapeId="41987" r:id="rId6" name="Check Box 3">
              <controlPr defaultSize="0" autoFill="0" autoLine="0" autoPict="0">
                <anchor moveWithCells="1">
                  <from>
                    <xdr:col>11</xdr:col>
                    <xdr:colOff>123825</xdr:colOff>
                    <xdr:row>100</xdr:row>
                    <xdr:rowOff>0</xdr:rowOff>
                  </from>
                  <to>
                    <xdr:col>12</xdr:col>
                    <xdr:colOff>200025</xdr:colOff>
                    <xdr:row>101</xdr:row>
                    <xdr:rowOff>57150</xdr:rowOff>
                  </to>
                </anchor>
              </controlPr>
            </control>
          </mc:Choice>
        </mc:AlternateContent>
        <mc:AlternateContent xmlns:mc="http://schemas.openxmlformats.org/markup-compatibility/2006">
          <mc:Choice Requires="x14">
            <control shapeId="41988" r:id="rId7" name="Check Box 4">
              <controlPr defaultSize="0" autoFill="0" autoLine="0" autoPict="0">
                <anchor moveWithCells="1">
                  <from>
                    <xdr:col>15</xdr:col>
                    <xdr:colOff>123825</xdr:colOff>
                    <xdr:row>100</xdr:row>
                    <xdr:rowOff>0</xdr:rowOff>
                  </from>
                  <to>
                    <xdr:col>16</xdr:col>
                    <xdr:colOff>219075</xdr:colOff>
                    <xdr:row>101</xdr:row>
                    <xdr:rowOff>57150</xdr:rowOff>
                  </to>
                </anchor>
              </controlPr>
            </control>
          </mc:Choice>
        </mc:AlternateContent>
        <mc:AlternateContent xmlns:mc="http://schemas.openxmlformats.org/markup-compatibility/2006">
          <mc:Choice Requires="x14">
            <control shapeId="41989" r:id="rId8" name="Check Box 5">
              <controlPr defaultSize="0" autoFill="0" autoLine="0" autoPict="0">
                <anchor moveWithCells="1">
                  <from>
                    <xdr:col>19</xdr:col>
                    <xdr:colOff>85725</xdr:colOff>
                    <xdr:row>100</xdr:row>
                    <xdr:rowOff>0</xdr:rowOff>
                  </from>
                  <to>
                    <xdr:col>20</xdr:col>
                    <xdr:colOff>161925</xdr:colOff>
                    <xdr:row>101</xdr:row>
                    <xdr:rowOff>57150</xdr:rowOff>
                  </to>
                </anchor>
              </controlPr>
            </control>
          </mc:Choice>
        </mc:AlternateContent>
        <mc:AlternateContent xmlns:mc="http://schemas.openxmlformats.org/markup-compatibility/2006">
          <mc:Choice Requires="x14">
            <control shapeId="41990" r:id="rId9" name="Check Box 6">
              <controlPr defaultSize="0" autoFill="0" autoLine="0" autoPict="0">
                <anchor moveWithCells="1">
                  <from>
                    <xdr:col>24</xdr:col>
                    <xdr:colOff>123825</xdr:colOff>
                    <xdr:row>100</xdr:row>
                    <xdr:rowOff>0</xdr:rowOff>
                  </from>
                  <to>
                    <xdr:col>25</xdr:col>
                    <xdr:colOff>200025</xdr:colOff>
                    <xdr:row>101</xdr:row>
                    <xdr:rowOff>57150</xdr:rowOff>
                  </to>
                </anchor>
              </controlPr>
            </control>
          </mc:Choice>
        </mc:AlternateContent>
        <mc:AlternateContent xmlns:mc="http://schemas.openxmlformats.org/markup-compatibility/2006">
          <mc:Choice Requires="x14">
            <control shapeId="41991" r:id="rId10" name="Check Box 7">
              <controlPr defaultSize="0" autoFill="0" autoLine="0" autoPict="0">
                <anchor moveWithCells="1">
                  <from>
                    <xdr:col>28</xdr:col>
                    <xdr:colOff>123825</xdr:colOff>
                    <xdr:row>100</xdr:row>
                    <xdr:rowOff>0</xdr:rowOff>
                  </from>
                  <to>
                    <xdr:col>29</xdr:col>
                    <xdr:colOff>200025</xdr:colOff>
                    <xdr:row>101</xdr:row>
                    <xdr:rowOff>57150</xdr:rowOff>
                  </to>
                </anchor>
              </controlPr>
            </control>
          </mc:Choice>
        </mc:AlternateContent>
        <mc:AlternateContent xmlns:mc="http://schemas.openxmlformats.org/markup-compatibility/2006">
          <mc:Choice Requires="x14">
            <control shapeId="41992" r:id="rId11" name="Check Box 8">
              <controlPr defaultSize="0" autoFill="0" autoLine="0" autoPict="0">
                <anchor moveWithCells="1">
                  <from>
                    <xdr:col>33</xdr:col>
                    <xdr:colOff>104775</xdr:colOff>
                    <xdr:row>100</xdr:row>
                    <xdr:rowOff>0</xdr:rowOff>
                  </from>
                  <to>
                    <xdr:col>34</xdr:col>
                    <xdr:colOff>161925</xdr:colOff>
                    <xdr:row>101</xdr:row>
                    <xdr:rowOff>57150</xdr:rowOff>
                  </to>
                </anchor>
              </controlPr>
            </control>
          </mc:Choice>
        </mc:AlternateContent>
        <mc:AlternateContent xmlns:mc="http://schemas.openxmlformats.org/markup-compatibility/2006">
          <mc:Choice Requires="x14">
            <control shapeId="41993" r:id="rId12" name="Check Box 9">
              <controlPr defaultSize="0" autoFill="0" autoLine="0" autoPict="0">
                <anchor moveWithCells="1">
                  <from>
                    <xdr:col>36</xdr:col>
                    <xdr:colOff>28575</xdr:colOff>
                    <xdr:row>100</xdr:row>
                    <xdr:rowOff>0</xdr:rowOff>
                  </from>
                  <to>
                    <xdr:col>37</xdr:col>
                    <xdr:colOff>85725</xdr:colOff>
                    <xdr:row>101</xdr:row>
                    <xdr:rowOff>57150</xdr:rowOff>
                  </to>
                </anchor>
              </controlPr>
            </control>
          </mc:Choice>
        </mc:AlternateContent>
        <mc:AlternateContent xmlns:mc="http://schemas.openxmlformats.org/markup-compatibility/2006">
          <mc:Choice Requires="x14">
            <control shapeId="41994" r:id="rId13" name="Check Box 10">
              <controlPr defaultSize="0" autoFill="0" autoLine="0" autoPict="0">
                <anchor moveWithCells="1">
                  <from>
                    <xdr:col>6</xdr:col>
                    <xdr:colOff>142875</xdr:colOff>
                    <xdr:row>100</xdr:row>
                    <xdr:rowOff>0</xdr:rowOff>
                  </from>
                  <to>
                    <xdr:col>7</xdr:col>
                    <xdr:colOff>200025</xdr:colOff>
                    <xdr:row>101</xdr:row>
                    <xdr:rowOff>57150</xdr:rowOff>
                  </to>
                </anchor>
              </controlPr>
            </control>
          </mc:Choice>
        </mc:AlternateContent>
        <mc:AlternateContent xmlns:mc="http://schemas.openxmlformats.org/markup-compatibility/2006">
          <mc:Choice Requires="x14">
            <control shapeId="41995" r:id="rId14" name="Check Box 11">
              <controlPr defaultSize="0" autoFill="0" autoLine="0" autoPict="0">
                <anchor moveWithCells="1">
                  <from>
                    <xdr:col>7</xdr:col>
                    <xdr:colOff>104775</xdr:colOff>
                    <xdr:row>100</xdr:row>
                    <xdr:rowOff>0</xdr:rowOff>
                  </from>
                  <to>
                    <xdr:col>8</xdr:col>
                    <xdr:colOff>161925</xdr:colOff>
                    <xdr:row>101</xdr:row>
                    <xdr:rowOff>57150</xdr:rowOff>
                  </to>
                </anchor>
              </controlPr>
            </control>
          </mc:Choice>
        </mc:AlternateContent>
        <mc:AlternateContent xmlns:mc="http://schemas.openxmlformats.org/markup-compatibility/2006">
          <mc:Choice Requires="x14">
            <control shapeId="41996" r:id="rId15" name="Check Box 12">
              <controlPr defaultSize="0" autoFill="0" autoLine="0" autoPict="0">
                <anchor moveWithCells="1">
                  <from>
                    <xdr:col>11</xdr:col>
                    <xdr:colOff>104775</xdr:colOff>
                    <xdr:row>100</xdr:row>
                    <xdr:rowOff>0</xdr:rowOff>
                  </from>
                  <to>
                    <xdr:col>12</xdr:col>
                    <xdr:colOff>161925</xdr:colOff>
                    <xdr:row>101</xdr:row>
                    <xdr:rowOff>57150</xdr:rowOff>
                  </to>
                </anchor>
              </controlPr>
            </control>
          </mc:Choice>
        </mc:AlternateContent>
        <mc:AlternateContent xmlns:mc="http://schemas.openxmlformats.org/markup-compatibility/2006">
          <mc:Choice Requires="x14">
            <control shapeId="41997" r:id="rId16" name="Check Box 13">
              <controlPr defaultSize="0" autoFill="0" autoLine="0" autoPict="0">
                <anchor moveWithCells="1">
                  <from>
                    <xdr:col>15</xdr:col>
                    <xdr:colOff>104775</xdr:colOff>
                    <xdr:row>100</xdr:row>
                    <xdr:rowOff>0</xdr:rowOff>
                  </from>
                  <to>
                    <xdr:col>16</xdr:col>
                    <xdr:colOff>161925</xdr:colOff>
                    <xdr:row>101</xdr:row>
                    <xdr:rowOff>57150</xdr:rowOff>
                  </to>
                </anchor>
              </controlPr>
            </control>
          </mc:Choice>
        </mc:AlternateContent>
        <mc:AlternateContent xmlns:mc="http://schemas.openxmlformats.org/markup-compatibility/2006">
          <mc:Choice Requires="x14">
            <control shapeId="41998" r:id="rId17" name="Check Box 14">
              <controlPr defaultSize="0" autoFill="0" autoLine="0" autoPict="0">
                <anchor moveWithCells="1">
                  <from>
                    <xdr:col>19</xdr:col>
                    <xdr:colOff>85725</xdr:colOff>
                    <xdr:row>100</xdr:row>
                    <xdr:rowOff>0</xdr:rowOff>
                  </from>
                  <to>
                    <xdr:col>20</xdr:col>
                    <xdr:colOff>152400</xdr:colOff>
                    <xdr:row>101</xdr:row>
                    <xdr:rowOff>57150</xdr:rowOff>
                  </to>
                </anchor>
              </controlPr>
            </control>
          </mc:Choice>
        </mc:AlternateContent>
        <mc:AlternateContent xmlns:mc="http://schemas.openxmlformats.org/markup-compatibility/2006">
          <mc:Choice Requires="x14">
            <control shapeId="41999" r:id="rId18" name="Check Box 15">
              <controlPr defaultSize="0" autoFill="0" autoLine="0" autoPict="0">
                <anchor moveWithCells="1">
                  <from>
                    <xdr:col>24</xdr:col>
                    <xdr:colOff>123825</xdr:colOff>
                    <xdr:row>100</xdr:row>
                    <xdr:rowOff>0</xdr:rowOff>
                  </from>
                  <to>
                    <xdr:col>25</xdr:col>
                    <xdr:colOff>200025</xdr:colOff>
                    <xdr:row>101</xdr:row>
                    <xdr:rowOff>57150</xdr:rowOff>
                  </to>
                </anchor>
              </controlPr>
            </control>
          </mc:Choice>
        </mc:AlternateContent>
        <mc:AlternateContent xmlns:mc="http://schemas.openxmlformats.org/markup-compatibility/2006">
          <mc:Choice Requires="x14">
            <control shapeId="42000" r:id="rId19" name="Check Box 16">
              <controlPr defaultSize="0" autoFill="0" autoLine="0" autoPict="0">
                <anchor moveWithCells="1">
                  <from>
                    <xdr:col>28</xdr:col>
                    <xdr:colOff>123825</xdr:colOff>
                    <xdr:row>100</xdr:row>
                    <xdr:rowOff>0</xdr:rowOff>
                  </from>
                  <to>
                    <xdr:col>29</xdr:col>
                    <xdr:colOff>190500</xdr:colOff>
                    <xdr:row>101</xdr:row>
                    <xdr:rowOff>57150</xdr:rowOff>
                  </to>
                </anchor>
              </controlPr>
            </control>
          </mc:Choice>
        </mc:AlternateContent>
        <mc:AlternateContent xmlns:mc="http://schemas.openxmlformats.org/markup-compatibility/2006">
          <mc:Choice Requires="x14">
            <control shapeId="42001" r:id="rId20" name="Check Box 17">
              <controlPr defaultSize="0" autoFill="0" autoLine="0" autoPict="0">
                <anchor moveWithCells="1">
                  <from>
                    <xdr:col>33</xdr:col>
                    <xdr:colOff>104775</xdr:colOff>
                    <xdr:row>100</xdr:row>
                    <xdr:rowOff>0</xdr:rowOff>
                  </from>
                  <to>
                    <xdr:col>34</xdr:col>
                    <xdr:colOff>180975</xdr:colOff>
                    <xdr:row>101</xdr:row>
                    <xdr:rowOff>57150</xdr:rowOff>
                  </to>
                </anchor>
              </controlPr>
            </control>
          </mc:Choice>
        </mc:AlternateContent>
        <mc:AlternateContent xmlns:mc="http://schemas.openxmlformats.org/markup-compatibility/2006">
          <mc:Choice Requires="x14">
            <control shapeId="42002" r:id="rId21" name="Check Box 18">
              <controlPr defaultSize="0" autoFill="0" autoLine="0" autoPict="0">
                <anchor moveWithCells="1">
                  <from>
                    <xdr:col>36</xdr:col>
                    <xdr:colOff>9525</xdr:colOff>
                    <xdr:row>100</xdr:row>
                    <xdr:rowOff>0</xdr:rowOff>
                  </from>
                  <to>
                    <xdr:col>37</xdr:col>
                    <xdr:colOff>76200</xdr:colOff>
                    <xdr:row>101</xdr:row>
                    <xdr:rowOff>57150</xdr:rowOff>
                  </to>
                </anchor>
              </controlPr>
            </control>
          </mc:Choice>
        </mc:AlternateContent>
        <mc:AlternateContent xmlns:mc="http://schemas.openxmlformats.org/markup-compatibility/2006">
          <mc:Choice Requires="x14">
            <control shapeId="42003" r:id="rId22" name="Check Box 19">
              <controlPr defaultSize="0" autoFill="0" autoLine="0" autoPict="0">
                <anchor moveWithCells="1">
                  <from>
                    <xdr:col>6</xdr:col>
                    <xdr:colOff>142875</xdr:colOff>
                    <xdr:row>100</xdr:row>
                    <xdr:rowOff>0</xdr:rowOff>
                  </from>
                  <to>
                    <xdr:col>7</xdr:col>
                    <xdr:colOff>200025</xdr:colOff>
                    <xdr:row>101</xdr:row>
                    <xdr:rowOff>57150</xdr:rowOff>
                  </to>
                </anchor>
              </controlPr>
            </control>
          </mc:Choice>
        </mc:AlternateContent>
        <mc:AlternateContent xmlns:mc="http://schemas.openxmlformats.org/markup-compatibility/2006">
          <mc:Choice Requires="x14">
            <control shapeId="42004" r:id="rId23" name="Check Box 20">
              <controlPr defaultSize="0" autoFill="0" autoLine="0" autoPict="0">
                <anchor moveWithCells="1">
                  <from>
                    <xdr:col>7</xdr:col>
                    <xdr:colOff>104775</xdr:colOff>
                    <xdr:row>100</xdr:row>
                    <xdr:rowOff>0</xdr:rowOff>
                  </from>
                  <to>
                    <xdr:col>8</xdr:col>
                    <xdr:colOff>180975</xdr:colOff>
                    <xdr:row>101</xdr:row>
                    <xdr:rowOff>57150</xdr:rowOff>
                  </to>
                </anchor>
              </controlPr>
            </control>
          </mc:Choice>
        </mc:AlternateContent>
        <mc:AlternateContent xmlns:mc="http://schemas.openxmlformats.org/markup-compatibility/2006">
          <mc:Choice Requires="x14">
            <control shapeId="42005" r:id="rId24" name="Check Box 21">
              <controlPr defaultSize="0" autoFill="0" autoLine="0" autoPict="0">
                <anchor moveWithCells="1">
                  <from>
                    <xdr:col>11</xdr:col>
                    <xdr:colOff>104775</xdr:colOff>
                    <xdr:row>100</xdr:row>
                    <xdr:rowOff>0</xdr:rowOff>
                  </from>
                  <to>
                    <xdr:col>12</xdr:col>
                    <xdr:colOff>180975</xdr:colOff>
                    <xdr:row>101</xdr:row>
                    <xdr:rowOff>57150</xdr:rowOff>
                  </to>
                </anchor>
              </controlPr>
            </control>
          </mc:Choice>
        </mc:AlternateContent>
        <mc:AlternateContent xmlns:mc="http://schemas.openxmlformats.org/markup-compatibility/2006">
          <mc:Choice Requires="x14">
            <control shapeId="42006" r:id="rId25" name="Check Box 22">
              <controlPr defaultSize="0" autoFill="0" autoLine="0" autoPict="0">
                <anchor moveWithCells="1">
                  <from>
                    <xdr:col>15</xdr:col>
                    <xdr:colOff>104775</xdr:colOff>
                    <xdr:row>100</xdr:row>
                    <xdr:rowOff>0</xdr:rowOff>
                  </from>
                  <to>
                    <xdr:col>16</xdr:col>
                    <xdr:colOff>180975</xdr:colOff>
                    <xdr:row>101</xdr:row>
                    <xdr:rowOff>57150</xdr:rowOff>
                  </to>
                </anchor>
              </controlPr>
            </control>
          </mc:Choice>
        </mc:AlternateContent>
        <mc:AlternateContent xmlns:mc="http://schemas.openxmlformats.org/markup-compatibility/2006">
          <mc:Choice Requires="x14">
            <control shapeId="42007" r:id="rId26" name="Check Box 23">
              <controlPr defaultSize="0" autoFill="0" autoLine="0" autoPict="0">
                <anchor moveWithCells="1">
                  <from>
                    <xdr:col>19</xdr:col>
                    <xdr:colOff>85725</xdr:colOff>
                    <xdr:row>100</xdr:row>
                    <xdr:rowOff>0</xdr:rowOff>
                  </from>
                  <to>
                    <xdr:col>20</xdr:col>
                    <xdr:colOff>161925</xdr:colOff>
                    <xdr:row>101</xdr:row>
                    <xdr:rowOff>57150</xdr:rowOff>
                  </to>
                </anchor>
              </controlPr>
            </control>
          </mc:Choice>
        </mc:AlternateContent>
        <mc:AlternateContent xmlns:mc="http://schemas.openxmlformats.org/markup-compatibility/2006">
          <mc:Choice Requires="x14">
            <control shapeId="42008" r:id="rId27" name="Check Box 24">
              <controlPr defaultSize="0" autoFill="0" autoLine="0" autoPict="0">
                <anchor moveWithCells="1">
                  <from>
                    <xdr:col>24</xdr:col>
                    <xdr:colOff>123825</xdr:colOff>
                    <xdr:row>100</xdr:row>
                    <xdr:rowOff>0</xdr:rowOff>
                  </from>
                  <to>
                    <xdr:col>25</xdr:col>
                    <xdr:colOff>200025</xdr:colOff>
                    <xdr:row>101</xdr:row>
                    <xdr:rowOff>57150</xdr:rowOff>
                  </to>
                </anchor>
              </controlPr>
            </control>
          </mc:Choice>
        </mc:AlternateContent>
        <mc:AlternateContent xmlns:mc="http://schemas.openxmlformats.org/markup-compatibility/2006">
          <mc:Choice Requires="x14">
            <control shapeId="42009" r:id="rId28" name="Check Box 25">
              <controlPr defaultSize="0" autoFill="0" autoLine="0" autoPict="0">
                <anchor moveWithCells="1">
                  <from>
                    <xdr:col>28</xdr:col>
                    <xdr:colOff>142875</xdr:colOff>
                    <xdr:row>100</xdr:row>
                    <xdr:rowOff>0</xdr:rowOff>
                  </from>
                  <to>
                    <xdr:col>29</xdr:col>
                    <xdr:colOff>200025</xdr:colOff>
                    <xdr:row>101</xdr:row>
                    <xdr:rowOff>57150</xdr:rowOff>
                  </to>
                </anchor>
              </controlPr>
            </control>
          </mc:Choice>
        </mc:AlternateContent>
        <mc:AlternateContent xmlns:mc="http://schemas.openxmlformats.org/markup-compatibility/2006">
          <mc:Choice Requires="x14">
            <control shapeId="42010" r:id="rId29" name="Check Box 26">
              <controlPr defaultSize="0" autoFill="0" autoLine="0" autoPict="0">
                <anchor moveWithCells="1">
                  <from>
                    <xdr:col>36</xdr:col>
                    <xdr:colOff>28575</xdr:colOff>
                    <xdr:row>100</xdr:row>
                    <xdr:rowOff>0</xdr:rowOff>
                  </from>
                  <to>
                    <xdr:col>37</xdr:col>
                    <xdr:colOff>85725</xdr:colOff>
                    <xdr:row>101</xdr:row>
                    <xdr:rowOff>57150</xdr:rowOff>
                  </to>
                </anchor>
              </controlPr>
            </control>
          </mc:Choice>
        </mc:AlternateContent>
        <mc:AlternateContent xmlns:mc="http://schemas.openxmlformats.org/markup-compatibility/2006">
          <mc:Choice Requires="x14">
            <control shapeId="42011" r:id="rId30" name="Check Box 27">
              <controlPr defaultSize="0" autoFill="0" autoLine="0" autoPict="0">
                <anchor moveWithCells="1">
                  <from>
                    <xdr:col>33</xdr:col>
                    <xdr:colOff>104775</xdr:colOff>
                    <xdr:row>100</xdr:row>
                    <xdr:rowOff>0</xdr:rowOff>
                  </from>
                  <to>
                    <xdr:col>34</xdr:col>
                    <xdr:colOff>180975</xdr:colOff>
                    <xdr:row>101</xdr:row>
                    <xdr:rowOff>57150</xdr:rowOff>
                  </to>
                </anchor>
              </controlPr>
            </control>
          </mc:Choice>
        </mc:AlternateContent>
        <mc:AlternateContent xmlns:mc="http://schemas.openxmlformats.org/markup-compatibility/2006">
          <mc:Choice Requires="x14">
            <control shapeId="42012" r:id="rId31" name="Check Box 28">
              <controlPr defaultSize="0" autoFill="0" autoLine="0" autoPict="0">
                <anchor moveWithCells="1">
                  <from>
                    <xdr:col>29</xdr:col>
                    <xdr:colOff>219075</xdr:colOff>
                    <xdr:row>79</xdr:row>
                    <xdr:rowOff>142875</xdr:rowOff>
                  </from>
                  <to>
                    <xdr:col>44</xdr:col>
                    <xdr:colOff>371475</xdr:colOff>
                    <xdr:row>81</xdr:row>
                    <xdr:rowOff>28575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C4C0D3E5-ADAC-4697-A093-337633792477}">
          <x14:formula1>
            <xm:f>Listes!$K$2:$K$4</xm:f>
          </x14:formula1>
          <xm:sqref>G19:I19 G32:I32 G43:I43 G56:I56</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9F1BDD-93C1-46E7-B10E-B472E69045EC}">
  <sheetPr codeName="Sheet11"/>
  <dimension ref="A1:S25"/>
  <sheetViews>
    <sheetView workbookViewId="0">
      <selection activeCell="A13" sqref="A13"/>
    </sheetView>
  </sheetViews>
  <sheetFormatPr baseColWidth="10" defaultColWidth="11.42578125" defaultRowHeight="15"/>
  <cols>
    <col min="1" max="1" width="20.85546875" customWidth="1"/>
    <col min="2" max="2" width="7.7109375" customWidth="1"/>
    <col min="3" max="3" width="14.7109375" customWidth="1"/>
    <col min="5" max="5" width="23.42578125" customWidth="1"/>
    <col min="7" max="7" width="11.5703125" customWidth="1"/>
    <col min="9" max="9" width="11.5703125" customWidth="1"/>
  </cols>
  <sheetData>
    <row r="1" spans="1:19">
      <c r="A1" t="s">
        <v>310</v>
      </c>
      <c r="C1" t="s">
        <v>311</v>
      </c>
      <c r="E1" t="s">
        <v>312</v>
      </c>
      <c r="G1" t="s">
        <v>313</v>
      </c>
      <c r="I1" t="s">
        <v>313</v>
      </c>
      <c r="K1" s="363" t="s">
        <v>314</v>
      </c>
      <c r="O1" s="363" t="s">
        <v>314</v>
      </c>
      <c r="Q1" s="362" t="s">
        <v>314</v>
      </c>
    </row>
    <row r="2" spans="1:19">
      <c r="A2" t="s">
        <v>315</v>
      </c>
      <c r="C2" t="s">
        <v>222</v>
      </c>
      <c r="E2">
        <v>1</v>
      </c>
      <c r="G2">
        <v>100</v>
      </c>
      <c r="I2">
        <v>15</v>
      </c>
      <c r="K2" s="363" t="s">
        <v>28</v>
      </c>
      <c r="O2" s="364" t="s">
        <v>28</v>
      </c>
      <c r="Q2" s="362" t="s">
        <v>28</v>
      </c>
      <c r="S2" s="28" t="s">
        <v>316</v>
      </c>
    </row>
    <row r="3" spans="1:19" ht="17.25">
      <c r="A3" t="s">
        <v>317</v>
      </c>
      <c r="C3" t="s">
        <v>228</v>
      </c>
      <c r="E3">
        <v>2</v>
      </c>
      <c r="G3">
        <v>85</v>
      </c>
      <c r="I3">
        <v>0</v>
      </c>
      <c r="K3" s="363" t="s">
        <v>318</v>
      </c>
      <c r="O3" s="365" t="s">
        <v>319</v>
      </c>
      <c r="Q3" s="362" t="s">
        <v>320</v>
      </c>
    </row>
    <row r="4" spans="1:19">
      <c r="A4" t="s">
        <v>321</v>
      </c>
      <c r="C4" t="s">
        <v>236</v>
      </c>
      <c r="E4">
        <v>3</v>
      </c>
      <c r="G4">
        <v>15</v>
      </c>
      <c r="K4" s="363" t="s">
        <v>322</v>
      </c>
      <c r="O4" s="365" t="s">
        <v>323</v>
      </c>
      <c r="Q4" s="362" t="s">
        <v>324</v>
      </c>
      <c r="S4" s="362" t="s">
        <v>325</v>
      </c>
    </row>
    <row r="5" spans="1:19">
      <c r="A5" t="s">
        <v>326</v>
      </c>
      <c r="E5">
        <v>4</v>
      </c>
      <c r="G5">
        <v>0</v>
      </c>
      <c r="O5" s="365" t="s">
        <v>327</v>
      </c>
      <c r="Q5" s="362" t="s">
        <v>328</v>
      </c>
      <c r="S5" s="362" t="s">
        <v>329</v>
      </c>
    </row>
    <row r="6" spans="1:19">
      <c r="A6" t="s">
        <v>330</v>
      </c>
      <c r="E6">
        <v>5</v>
      </c>
      <c r="S6" s="362" t="s">
        <v>331</v>
      </c>
    </row>
    <row r="7" spans="1:19" ht="60">
      <c r="A7" t="s">
        <v>332</v>
      </c>
      <c r="E7">
        <v>6</v>
      </c>
      <c r="K7" s="371" t="s">
        <v>333</v>
      </c>
      <c r="L7" s="321"/>
      <c r="M7" s="321"/>
      <c r="N7" s="321"/>
      <c r="O7" s="371" t="s">
        <v>334</v>
      </c>
      <c r="Q7" t="s">
        <v>316</v>
      </c>
      <c r="S7" s="362" t="s">
        <v>335</v>
      </c>
    </row>
    <row r="8" spans="1:19" ht="17.25">
      <c r="A8" t="s">
        <v>336</v>
      </c>
      <c r="E8">
        <v>7</v>
      </c>
      <c r="S8" s="362"/>
    </row>
    <row r="9" spans="1:19">
      <c r="E9">
        <v>8</v>
      </c>
      <c r="S9" s="362" t="s">
        <v>337</v>
      </c>
    </row>
    <row r="10" spans="1:19">
      <c r="E10">
        <v>9</v>
      </c>
      <c r="S10" s="362"/>
    </row>
    <row r="11" spans="1:19">
      <c r="E11">
        <v>10</v>
      </c>
      <c r="S11" s="362" t="s">
        <v>338</v>
      </c>
    </row>
    <row r="12" spans="1:19">
      <c r="S12" s="362" t="s">
        <v>339</v>
      </c>
    </row>
    <row r="13" spans="1:19" ht="30">
      <c r="E13" s="371" t="s">
        <v>340</v>
      </c>
      <c r="S13" s="362" t="s">
        <v>341</v>
      </c>
    </row>
    <row r="14" spans="1:19">
      <c r="S14" s="362" t="s">
        <v>342</v>
      </c>
    </row>
    <row r="15" spans="1:19">
      <c r="S15" s="362" t="s">
        <v>343</v>
      </c>
    </row>
    <row r="16" spans="1:19">
      <c r="S16" s="362" t="s">
        <v>344</v>
      </c>
    </row>
    <row r="17" spans="19:19">
      <c r="S17" s="362" t="s">
        <v>335</v>
      </c>
    </row>
    <row r="18" spans="19:19">
      <c r="S18" s="362" t="s">
        <v>345</v>
      </c>
    </row>
    <row r="19" spans="19:19">
      <c r="S19" s="362" t="s">
        <v>346</v>
      </c>
    </row>
    <row r="20" spans="19:19">
      <c r="S20" s="362" t="s">
        <v>347</v>
      </c>
    </row>
    <row r="21" spans="19:19">
      <c r="S21" s="362" t="s">
        <v>348</v>
      </c>
    </row>
    <row r="22" spans="19:19">
      <c r="S22" s="362" t="s">
        <v>349</v>
      </c>
    </row>
    <row r="23" spans="19:19">
      <c r="S23" s="362" t="s">
        <v>350</v>
      </c>
    </row>
    <row r="24" spans="19:19">
      <c r="S24" s="362" t="s">
        <v>351</v>
      </c>
    </row>
    <row r="25" spans="19:19">
      <c r="S25" s="362" t="s">
        <v>335</v>
      </c>
    </row>
  </sheetData>
  <pageMargins left="0.7" right="0.7" top="0.75" bottom="0.75" header="0.3" footer="0.3"/>
  <tableParts count="8">
    <tablePart r:id="rId1"/>
    <tablePart r:id="rId2"/>
    <tablePart r:id="rId3"/>
    <tablePart r:id="rId4"/>
    <tablePart r:id="rId5"/>
    <tablePart r:id="rId6"/>
    <tablePart r:id="rId7"/>
    <tablePart r:id="rId8"/>
  </tablePar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C9CD5D-864F-461B-8D95-3FDED65D49C8}">
  <sheetPr codeName="Sheet3"/>
  <dimension ref="A1:AE47"/>
  <sheetViews>
    <sheetView zoomScaleNormal="100" workbookViewId="0">
      <selection activeCell="A46" sqref="A46:P47"/>
    </sheetView>
  </sheetViews>
  <sheetFormatPr baseColWidth="10" defaultColWidth="11.42578125" defaultRowHeight="15"/>
  <cols>
    <col min="1" max="1" width="17.5703125" customWidth="1"/>
    <col min="2" max="2" width="45.42578125" customWidth="1"/>
    <col min="4" max="4" width="16.5703125" customWidth="1"/>
    <col min="14" max="14" width="14.140625" customWidth="1"/>
    <col min="15" max="15" width="13.5703125" customWidth="1"/>
    <col min="24" max="24" width="11.42578125" customWidth="1"/>
    <col min="30" max="30" width="27.5703125" customWidth="1"/>
    <col min="31" max="33" width="10.7109375" customWidth="1"/>
  </cols>
  <sheetData>
    <row r="1" spans="1:31" ht="26.25">
      <c r="A1" s="29" t="s">
        <v>82</v>
      </c>
      <c r="B1" s="30"/>
    </row>
    <row r="3" spans="1:31" ht="16.5" customHeight="1">
      <c r="A3" s="31" t="s">
        <v>83</v>
      </c>
      <c r="B3" s="32"/>
    </row>
    <row r="4" spans="1:31" ht="16.5" customHeight="1">
      <c r="A4" s="31" t="s">
        <v>84</v>
      </c>
      <c r="B4" s="32"/>
    </row>
    <row r="5" spans="1:31" ht="15.75" thickBot="1"/>
    <row r="6" spans="1:31" ht="16.5" thickTop="1">
      <c r="A6" s="581" t="s">
        <v>85</v>
      </c>
      <c r="B6" s="582"/>
      <c r="C6" s="582"/>
      <c r="D6" s="582"/>
      <c r="E6" s="582"/>
      <c r="F6" s="582"/>
      <c r="G6" s="582"/>
      <c r="H6" s="582"/>
      <c r="I6" s="582"/>
      <c r="J6" s="582"/>
      <c r="K6" s="582"/>
      <c r="L6" s="582"/>
      <c r="M6" s="582"/>
      <c r="N6" s="582"/>
      <c r="O6" s="582"/>
      <c r="P6" s="582"/>
      <c r="Q6" s="582"/>
      <c r="R6" s="582"/>
      <c r="S6" s="582"/>
      <c r="T6" s="582"/>
      <c r="U6" s="582"/>
      <c r="V6" s="582"/>
      <c r="W6" s="582"/>
      <c r="X6" s="582"/>
      <c r="Y6" s="582"/>
      <c r="Z6" s="582"/>
      <c r="AA6" s="582"/>
      <c r="AB6" s="582"/>
      <c r="AC6" s="582"/>
      <c r="AD6" s="583"/>
      <c r="AE6" s="33"/>
    </row>
    <row r="7" spans="1:31" ht="34.35" customHeight="1">
      <c r="A7" s="584" t="s">
        <v>86</v>
      </c>
      <c r="B7" s="586" t="s">
        <v>87</v>
      </c>
      <c r="C7" s="588" t="s">
        <v>88</v>
      </c>
      <c r="D7" s="590" t="s">
        <v>89</v>
      </c>
      <c r="E7" s="591"/>
      <c r="F7" s="592"/>
      <c r="G7" s="592"/>
      <c r="H7" s="592"/>
      <c r="I7" s="592"/>
      <c r="J7" s="592"/>
      <c r="K7" s="592"/>
      <c r="L7" s="592"/>
      <c r="M7" s="592"/>
      <c r="N7" s="592"/>
      <c r="O7" s="593"/>
      <c r="P7" s="594" t="s">
        <v>90</v>
      </c>
      <c r="Q7" s="595"/>
      <c r="R7" s="595"/>
      <c r="S7" s="595"/>
      <c r="T7" s="595"/>
      <c r="U7" s="595"/>
      <c r="V7" s="595"/>
      <c r="W7" s="595"/>
      <c r="X7" s="595"/>
      <c r="Y7" s="595"/>
      <c r="Z7" s="595"/>
      <c r="AA7" s="596"/>
      <c r="AB7" s="597" t="s">
        <v>91</v>
      </c>
      <c r="AC7" s="598"/>
      <c r="AD7" s="599" t="s">
        <v>92</v>
      </c>
      <c r="AE7" s="34"/>
    </row>
    <row r="8" spans="1:31" ht="27">
      <c r="A8" s="585"/>
      <c r="B8" s="587"/>
      <c r="C8" s="589"/>
      <c r="D8" s="266" t="s">
        <v>93</v>
      </c>
      <c r="E8" s="267" t="s">
        <v>94</v>
      </c>
      <c r="F8" s="268" t="s">
        <v>95</v>
      </c>
      <c r="G8" s="267" t="s">
        <v>96</v>
      </c>
      <c r="H8" s="267" t="s">
        <v>97</v>
      </c>
      <c r="I8" s="267" t="s">
        <v>98</v>
      </c>
      <c r="J8" s="267" t="s">
        <v>99</v>
      </c>
      <c r="K8" s="267" t="s">
        <v>100</v>
      </c>
      <c r="L8" s="267" t="s">
        <v>101</v>
      </c>
      <c r="M8" s="267" t="s">
        <v>102</v>
      </c>
      <c r="N8" s="267" t="s">
        <v>103</v>
      </c>
      <c r="O8" s="269" t="s">
        <v>104</v>
      </c>
      <c r="P8" s="266" t="s">
        <v>93</v>
      </c>
      <c r="Q8" s="267" t="s">
        <v>94</v>
      </c>
      <c r="R8" s="268" t="s">
        <v>95</v>
      </c>
      <c r="S8" s="267" t="s">
        <v>96</v>
      </c>
      <c r="T8" s="267" t="s">
        <v>97</v>
      </c>
      <c r="U8" s="267" t="s">
        <v>98</v>
      </c>
      <c r="V8" s="267" t="s">
        <v>99</v>
      </c>
      <c r="W8" s="267" t="s">
        <v>100</v>
      </c>
      <c r="X8" s="267" t="s">
        <v>101</v>
      </c>
      <c r="Y8" s="267" t="s">
        <v>102</v>
      </c>
      <c r="Z8" s="267" t="s">
        <v>103</v>
      </c>
      <c r="AA8" s="269" t="s">
        <v>105</v>
      </c>
      <c r="AB8" s="270" t="s">
        <v>106</v>
      </c>
      <c r="AC8" s="269" t="s">
        <v>107</v>
      </c>
      <c r="AD8" s="600"/>
      <c r="AE8" s="34"/>
    </row>
    <row r="9" spans="1:31">
      <c r="A9" s="394">
        <v>1</v>
      </c>
      <c r="B9" s="35" t="s">
        <v>108</v>
      </c>
      <c r="C9" s="36" t="s">
        <v>28</v>
      </c>
      <c r="D9" s="156"/>
      <c r="E9" s="156"/>
      <c r="F9" s="157"/>
      <c r="G9" s="157"/>
      <c r="H9" s="157"/>
      <c r="I9" s="308"/>
      <c r="J9" s="313"/>
      <c r="K9" s="158"/>
      <c r="L9" s="159"/>
      <c r="M9" s="310"/>
      <c r="N9" s="309"/>
      <c r="O9" s="309"/>
      <c r="P9" s="311"/>
      <c r="Q9" s="38"/>
      <c r="R9" s="38"/>
      <c r="S9" s="38"/>
      <c r="T9" s="38"/>
      <c r="U9" s="38"/>
      <c r="V9" s="316"/>
      <c r="W9" s="38"/>
      <c r="X9" s="143"/>
      <c r="Y9" s="40"/>
      <c r="Z9" s="318"/>
      <c r="AA9" s="320"/>
      <c r="AB9" s="601"/>
      <c r="AC9" s="604"/>
      <c r="AD9" s="41"/>
      <c r="AE9" s="42"/>
    </row>
    <row r="10" spans="1:31">
      <c r="A10" s="394">
        <v>2</v>
      </c>
      <c r="B10" s="35" t="s">
        <v>109</v>
      </c>
      <c r="C10" s="36" t="s">
        <v>28</v>
      </c>
      <c r="D10" s="156"/>
      <c r="E10" s="156"/>
      <c r="F10" s="157"/>
      <c r="G10" s="157"/>
      <c r="H10" s="157"/>
      <c r="I10" s="308"/>
      <c r="J10" s="313"/>
      <c r="K10" s="158"/>
      <c r="L10" s="159"/>
      <c r="M10" s="160"/>
      <c r="N10" s="309"/>
      <c r="O10" s="309"/>
      <c r="P10" s="37"/>
      <c r="Q10" s="38"/>
      <c r="R10" s="38"/>
      <c r="S10" s="38"/>
      <c r="T10" s="38"/>
      <c r="U10" s="38"/>
      <c r="V10" s="316"/>
      <c r="W10" s="38"/>
      <c r="X10" s="39"/>
      <c r="Y10" s="40"/>
      <c r="Z10" s="318"/>
      <c r="AA10" s="320"/>
      <c r="AB10" s="602"/>
      <c r="AC10" s="605"/>
      <c r="AD10" s="41"/>
      <c r="AE10" s="42"/>
    </row>
    <row r="11" spans="1:31">
      <c r="A11" s="394"/>
      <c r="B11" s="35"/>
      <c r="C11" s="36" t="s">
        <v>28</v>
      </c>
      <c r="D11" s="156"/>
      <c r="E11" s="156"/>
      <c r="F11" s="157"/>
      <c r="G11" s="157"/>
      <c r="H11" s="157"/>
      <c r="I11" s="157"/>
      <c r="J11" s="314"/>
      <c r="K11" s="158"/>
      <c r="L11" s="159"/>
      <c r="M11" s="160"/>
      <c r="N11" s="309"/>
      <c r="O11" s="309"/>
      <c r="P11" s="37"/>
      <c r="Q11" s="38"/>
      <c r="R11" s="38"/>
      <c r="S11" s="38"/>
      <c r="T11" s="38"/>
      <c r="U11" s="38"/>
      <c r="V11" s="316"/>
      <c r="W11" s="38"/>
      <c r="X11" s="39"/>
      <c r="Y11" s="40"/>
      <c r="Z11" s="318"/>
      <c r="AA11" s="320"/>
      <c r="AB11" s="602"/>
      <c r="AC11" s="605"/>
      <c r="AD11" s="41"/>
      <c r="AE11" s="42"/>
    </row>
    <row r="12" spans="1:31">
      <c r="A12" s="394"/>
      <c r="B12" s="35"/>
      <c r="C12" s="36" t="s">
        <v>28</v>
      </c>
      <c r="D12" s="156"/>
      <c r="E12" s="156"/>
      <c r="F12" s="157" t="s">
        <v>110</v>
      </c>
      <c r="G12" s="157"/>
      <c r="H12" s="157"/>
      <c r="I12" s="157"/>
      <c r="J12" s="314"/>
      <c r="K12" s="158"/>
      <c r="L12" s="159"/>
      <c r="M12" s="160"/>
      <c r="N12" s="309"/>
      <c r="O12" s="309"/>
      <c r="P12" s="37"/>
      <c r="Q12" s="38"/>
      <c r="R12" s="38"/>
      <c r="S12" s="38"/>
      <c r="T12" s="38"/>
      <c r="U12" s="38"/>
      <c r="V12" s="316"/>
      <c r="W12" s="38"/>
      <c r="X12" s="39"/>
      <c r="Y12" s="40"/>
      <c r="Z12" s="318"/>
      <c r="AA12" s="320"/>
      <c r="AB12" s="602"/>
      <c r="AC12" s="605"/>
      <c r="AD12" s="41"/>
      <c r="AE12" s="42"/>
    </row>
    <row r="13" spans="1:31">
      <c r="A13" s="394"/>
      <c r="B13" s="35"/>
      <c r="C13" s="36" t="s">
        <v>28</v>
      </c>
      <c r="D13" s="156"/>
      <c r="E13" s="156"/>
      <c r="F13" s="157" t="s">
        <v>110</v>
      </c>
      <c r="G13" s="157"/>
      <c r="H13" s="157"/>
      <c r="I13" s="157"/>
      <c r="J13" s="314"/>
      <c r="K13" s="158"/>
      <c r="L13" s="159"/>
      <c r="M13" s="160"/>
      <c r="N13" s="309"/>
      <c r="O13" s="309"/>
      <c r="P13" s="37"/>
      <c r="Q13" s="38"/>
      <c r="R13" s="38"/>
      <c r="S13" s="38"/>
      <c r="T13" s="38"/>
      <c r="U13" s="38"/>
      <c r="V13" s="316"/>
      <c r="W13" s="38"/>
      <c r="X13" s="39"/>
      <c r="Y13" s="40"/>
      <c r="Z13" s="318"/>
      <c r="AA13" s="320"/>
      <c r="AB13" s="602"/>
      <c r="AC13" s="605"/>
      <c r="AD13" s="41"/>
      <c r="AE13" s="42"/>
    </row>
    <row r="14" spans="1:31">
      <c r="A14" s="394"/>
      <c r="B14" s="35"/>
      <c r="C14" s="36" t="s">
        <v>28</v>
      </c>
      <c r="D14" s="156"/>
      <c r="E14" s="156"/>
      <c r="F14" s="157" t="s">
        <v>110</v>
      </c>
      <c r="G14" s="157"/>
      <c r="H14" s="157"/>
      <c r="I14" s="157"/>
      <c r="J14" s="314"/>
      <c r="K14" s="158"/>
      <c r="L14" s="159"/>
      <c r="M14" s="160"/>
      <c r="N14" s="309"/>
      <c r="O14" s="309"/>
      <c r="P14" s="37"/>
      <c r="Q14" s="38"/>
      <c r="R14" s="38"/>
      <c r="S14" s="38"/>
      <c r="T14" s="38"/>
      <c r="U14" s="38"/>
      <c r="V14" s="316"/>
      <c r="W14" s="38"/>
      <c r="X14" s="39"/>
      <c r="Y14" s="40"/>
      <c r="Z14" s="318"/>
      <c r="AA14" s="320"/>
      <c r="AB14" s="602"/>
      <c r="AC14" s="605"/>
      <c r="AD14" s="41"/>
      <c r="AE14" s="42"/>
    </row>
    <row r="15" spans="1:31">
      <c r="A15" s="394"/>
      <c r="B15" s="35"/>
      <c r="C15" s="36" t="s">
        <v>28</v>
      </c>
      <c r="D15" s="156"/>
      <c r="E15" s="156"/>
      <c r="F15" s="157" t="s">
        <v>110</v>
      </c>
      <c r="G15" s="157"/>
      <c r="H15" s="157"/>
      <c r="I15" s="157"/>
      <c r="J15" s="314"/>
      <c r="K15" s="158"/>
      <c r="L15" s="159"/>
      <c r="M15" s="160"/>
      <c r="N15" s="309"/>
      <c r="O15" s="309"/>
      <c r="P15" s="37"/>
      <c r="Q15" s="38"/>
      <c r="R15" s="38"/>
      <c r="S15" s="38"/>
      <c r="T15" s="38"/>
      <c r="U15" s="38"/>
      <c r="V15" s="316"/>
      <c r="W15" s="38"/>
      <c r="X15" s="39"/>
      <c r="Y15" s="40"/>
      <c r="Z15" s="318"/>
      <c r="AA15" s="320"/>
      <c r="AB15" s="602"/>
      <c r="AC15" s="605"/>
      <c r="AD15" s="41"/>
      <c r="AE15" s="42"/>
    </row>
    <row r="16" spans="1:31">
      <c r="A16" s="394"/>
      <c r="B16" s="35"/>
      <c r="C16" s="36" t="s">
        <v>28</v>
      </c>
      <c r="D16" s="156"/>
      <c r="E16" s="156"/>
      <c r="F16" s="157" t="s">
        <v>110</v>
      </c>
      <c r="G16" s="157"/>
      <c r="H16" s="157"/>
      <c r="I16" s="157"/>
      <c r="J16" s="314"/>
      <c r="K16" s="158"/>
      <c r="L16" s="159"/>
      <c r="M16" s="160"/>
      <c r="N16" s="309"/>
      <c r="O16" s="309"/>
      <c r="P16" s="37"/>
      <c r="Q16" s="38"/>
      <c r="R16" s="38"/>
      <c r="S16" s="38"/>
      <c r="T16" s="38"/>
      <c r="U16" s="38"/>
      <c r="V16" s="316"/>
      <c r="W16" s="38"/>
      <c r="X16" s="39"/>
      <c r="Y16" s="40"/>
      <c r="Z16" s="318"/>
      <c r="AA16" s="320"/>
      <c r="AB16" s="602"/>
      <c r="AC16" s="605"/>
      <c r="AD16" s="41"/>
      <c r="AE16" s="42"/>
    </row>
    <row r="17" spans="1:31">
      <c r="A17" s="394"/>
      <c r="B17" s="35"/>
      <c r="C17" s="36" t="s">
        <v>28</v>
      </c>
      <c r="D17" s="156"/>
      <c r="E17" s="156"/>
      <c r="F17" s="157" t="s">
        <v>110</v>
      </c>
      <c r="G17" s="157"/>
      <c r="H17" s="157"/>
      <c r="I17" s="157"/>
      <c r="J17" s="314"/>
      <c r="K17" s="158"/>
      <c r="L17" s="159"/>
      <c r="M17" s="160"/>
      <c r="N17" s="309"/>
      <c r="O17" s="309"/>
      <c r="P17" s="37"/>
      <c r="Q17" s="38"/>
      <c r="R17" s="38"/>
      <c r="S17" s="38"/>
      <c r="T17" s="38"/>
      <c r="U17" s="38"/>
      <c r="V17" s="316"/>
      <c r="W17" s="38"/>
      <c r="X17" s="39"/>
      <c r="Y17" s="40"/>
      <c r="Z17" s="318"/>
      <c r="AA17" s="320"/>
      <c r="AB17" s="602"/>
      <c r="AC17" s="605"/>
      <c r="AD17" s="41"/>
      <c r="AE17" s="42"/>
    </row>
    <row r="18" spans="1:31">
      <c r="A18" s="394"/>
      <c r="B18" s="35"/>
      <c r="C18" s="36" t="s">
        <v>28</v>
      </c>
      <c r="D18" s="156"/>
      <c r="E18" s="156"/>
      <c r="F18" s="157" t="s">
        <v>110</v>
      </c>
      <c r="G18" s="157"/>
      <c r="H18" s="157"/>
      <c r="I18" s="157"/>
      <c r="J18" s="314"/>
      <c r="K18" s="158"/>
      <c r="L18" s="159"/>
      <c r="M18" s="160"/>
      <c r="N18" s="309"/>
      <c r="O18" s="309"/>
      <c r="P18" s="37"/>
      <c r="Q18" s="38"/>
      <c r="R18" s="38"/>
      <c r="S18" s="38"/>
      <c r="T18" s="38"/>
      <c r="U18" s="38"/>
      <c r="V18" s="316"/>
      <c r="W18" s="38"/>
      <c r="X18" s="39"/>
      <c r="Y18" s="40"/>
      <c r="Z18" s="318" t="s">
        <v>110</v>
      </c>
      <c r="AA18" s="320"/>
      <c r="AB18" s="602"/>
      <c r="AC18" s="605"/>
      <c r="AD18" s="41"/>
      <c r="AE18" s="42"/>
    </row>
    <row r="19" spans="1:31">
      <c r="A19" s="394"/>
      <c r="B19" s="35"/>
      <c r="C19" s="36" t="s">
        <v>28</v>
      </c>
      <c r="D19" s="156"/>
      <c r="E19" s="156"/>
      <c r="F19" s="157" t="s">
        <v>110</v>
      </c>
      <c r="G19" s="157"/>
      <c r="H19" s="157"/>
      <c r="I19" s="157"/>
      <c r="J19" s="314"/>
      <c r="K19" s="158"/>
      <c r="L19" s="159"/>
      <c r="M19" s="160"/>
      <c r="N19" s="309"/>
      <c r="O19" s="309"/>
      <c r="P19" s="37"/>
      <c r="Q19" s="38"/>
      <c r="R19" s="38"/>
      <c r="S19" s="38"/>
      <c r="T19" s="38"/>
      <c r="U19" s="38"/>
      <c r="V19" s="316"/>
      <c r="W19" s="38"/>
      <c r="X19" s="39"/>
      <c r="Y19" s="40"/>
      <c r="Z19" s="318" t="s">
        <v>110</v>
      </c>
      <c r="AA19" s="320"/>
      <c r="AB19" s="602"/>
      <c r="AC19" s="605"/>
      <c r="AD19" s="41"/>
      <c r="AE19" s="42"/>
    </row>
    <row r="20" spans="1:31">
      <c r="A20" s="394"/>
      <c r="B20" s="35"/>
      <c r="C20" s="36" t="s">
        <v>28</v>
      </c>
      <c r="D20" s="156"/>
      <c r="E20" s="156"/>
      <c r="F20" s="157" t="s">
        <v>110</v>
      </c>
      <c r="G20" s="157"/>
      <c r="H20" s="157"/>
      <c r="I20" s="157"/>
      <c r="J20" s="314"/>
      <c r="K20" s="158"/>
      <c r="L20" s="159"/>
      <c r="M20" s="160"/>
      <c r="N20" s="309"/>
      <c r="O20" s="309"/>
      <c r="P20" s="37"/>
      <c r="Q20" s="38"/>
      <c r="R20" s="38"/>
      <c r="S20" s="38"/>
      <c r="T20" s="38"/>
      <c r="U20" s="38"/>
      <c r="V20" s="316"/>
      <c r="W20" s="38"/>
      <c r="X20" s="39"/>
      <c r="Y20" s="40"/>
      <c r="Z20" s="318" t="s">
        <v>110</v>
      </c>
      <c r="AA20" s="320"/>
      <c r="AB20" s="602"/>
      <c r="AC20" s="605"/>
      <c r="AD20" s="41"/>
      <c r="AE20" s="42"/>
    </row>
    <row r="21" spans="1:31">
      <c r="A21" s="394"/>
      <c r="B21" s="35"/>
      <c r="C21" s="36" t="s">
        <v>28</v>
      </c>
      <c r="D21" s="156"/>
      <c r="E21" s="156"/>
      <c r="F21" s="157" t="s">
        <v>110</v>
      </c>
      <c r="G21" s="157"/>
      <c r="H21" s="157"/>
      <c r="I21" s="157"/>
      <c r="J21" s="314"/>
      <c r="K21" s="158"/>
      <c r="L21" s="159"/>
      <c r="M21" s="160"/>
      <c r="N21" s="309"/>
      <c r="O21" s="309"/>
      <c r="P21" s="37"/>
      <c r="Q21" s="38"/>
      <c r="R21" s="38"/>
      <c r="S21" s="38"/>
      <c r="T21" s="38"/>
      <c r="U21" s="38"/>
      <c r="V21" s="316"/>
      <c r="W21" s="38"/>
      <c r="X21" s="39"/>
      <c r="Y21" s="40"/>
      <c r="Z21" s="318" t="s">
        <v>110</v>
      </c>
      <c r="AA21" s="320"/>
      <c r="AB21" s="602"/>
      <c r="AC21" s="605"/>
      <c r="AD21" s="41"/>
      <c r="AE21" s="42"/>
    </row>
    <row r="22" spans="1:31">
      <c r="A22" s="394"/>
      <c r="B22" s="35"/>
      <c r="C22" s="36" t="s">
        <v>28</v>
      </c>
      <c r="D22" s="156"/>
      <c r="E22" s="156"/>
      <c r="F22" s="157" t="s">
        <v>110</v>
      </c>
      <c r="G22" s="157"/>
      <c r="H22" s="157"/>
      <c r="I22" s="157"/>
      <c r="J22" s="314"/>
      <c r="K22" s="158"/>
      <c r="L22" s="159"/>
      <c r="M22" s="160"/>
      <c r="N22" s="309"/>
      <c r="O22" s="309"/>
      <c r="P22" s="37"/>
      <c r="Q22" s="38"/>
      <c r="R22" s="38"/>
      <c r="S22" s="38"/>
      <c r="T22" s="38"/>
      <c r="U22" s="38"/>
      <c r="V22" s="316"/>
      <c r="W22" s="38"/>
      <c r="X22" s="39"/>
      <c r="Y22" s="40"/>
      <c r="Z22" s="318" t="s">
        <v>110</v>
      </c>
      <c r="AA22" s="320"/>
      <c r="AB22" s="602"/>
      <c r="AC22" s="605"/>
      <c r="AD22" s="41"/>
      <c r="AE22" s="42"/>
    </row>
    <row r="23" spans="1:31">
      <c r="A23" s="394"/>
      <c r="B23" s="35"/>
      <c r="C23" s="36" t="s">
        <v>28</v>
      </c>
      <c r="D23" s="156"/>
      <c r="E23" s="156"/>
      <c r="F23" s="157" t="s">
        <v>110</v>
      </c>
      <c r="G23" s="157"/>
      <c r="H23" s="157"/>
      <c r="I23" s="157"/>
      <c r="J23" s="314"/>
      <c r="K23" s="158"/>
      <c r="L23" s="159"/>
      <c r="M23" s="160"/>
      <c r="N23" s="309"/>
      <c r="O23" s="309"/>
      <c r="P23" s="37"/>
      <c r="Q23" s="38"/>
      <c r="R23" s="38"/>
      <c r="S23" s="38"/>
      <c r="T23" s="38"/>
      <c r="U23" s="38"/>
      <c r="V23" s="316"/>
      <c r="W23" s="38"/>
      <c r="X23" s="39"/>
      <c r="Y23" s="40"/>
      <c r="Z23" s="318" t="s">
        <v>110</v>
      </c>
      <c r="AA23" s="320"/>
      <c r="AB23" s="602"/>
      <c r="AC23" s="605"/>
      <c r="AD23" s="41"/>
      <c r="AE23" s="42"/>
    </row>
    <row r="24" spans="1:31">
      <c r="A24" s="394"/>
      <c r="B24" s="35"/>
      <c r="C24" s="36" t="s">
        <v>28</v>
      </c>
      <c r="D24" s="156"/>
      <c r="E24" s="156"/>
      <c r="F24" s="157" t="s">
        <v>110</v>
      </c>
      <c r="G24" s="157"/>
      <c r="H24" s="157"/>
      <c r="I24" s="157"/>
      <c r="J24" s="314"/>
      <c r="K24" s="158"/>
      <c r="L24" s="159"/>
      <c r="M24" s="160"/>
      <c r="N24" s="309"/>
      <c r="O24" s="309"/>
      <c r="P24" s="37"/>
      <c r="Q24" s="38"/>
      <c r="R24" s="38"/>
      <c r="S24" s="38"/>
      <c r="T24" s="38"/>
      <c r="U24" s="38"/>
      <c r="V24" s="316"/>
      <c r="W24" s="38"/>
      <c r="X24" s="39"/>
      <c r="Y24" s="40"/>
      <c r="Z24" s="318" t="s">
        <v>110</v>
      </c>
      <c r="AA24" s="320"/>
      <c r="AB24" s="602"/>
      <c r="AC24" s="605"/>
      <c r="AD24" s="41"/>
      <c r="AE24" s="42"/>
    </row>
    <row r="25" spans="1:31">
      <c r="A25" s="394"/>
      <c r="B25" s="35"/>
      <c r="C25" s="36" t="s">
        <v>28</v>
      </c>
      <c r="D25" s="156"/>
      <c r="E25" s="156"/>
      <c r="F25" s="157" t="s">
        <v>110</v>
      </c>
      <c r="G25" s="157"/>
      <c r="H25" s="157"/>
      <c r="I25" s="157"/>
      <c r="J25" s="314"/>
      <c r="K25" s="158"/>
      <c r="L25" s="159"/>
      <c r="M25" s="160"/>
      <c r="N25" s="309"/>
      <c r="O25" s="309"/>
      <c r="P25" s="37"/>
      <c r="Q25" s="38"/>
      <c r="R25" s="38"/>
      <c r="S25" s="38"/>
      <c r="T25" s="38"/>
      <c r="U25" s="38"/>
      <c r="V25" s="316"/>
      <c r="W25" s="38"/>
      <c r="X25" s="39"/>
      <c r="Y25" s="40"/>
      <c r="Z25" s="318" t="s">
        <v>110</v>
      </c>
      <c r="AA25" s="320"/>
      <c r="AB25" s="602"/>
      <c r="AC25" s="605"/>
      <c r="AD25" s="41"/>
      <c r="AE25" s="42"/>
    </row>
    <row r="26" spans="1:31">
      <c r="A26" s="394"/>
      <c r="B26" s="35"/>
      <c r="C26" s="36" t="s">
        <v>28</v>
      </c>
      <c r="D26" s="156"/>
      <c r="E26" s="156"/>
      <c r="F26" s="157" t="s">
        <v>110</v>
      </c>
      <c r="G26" s="157"/>
      <c r="H26" s="157"/>
      <c r="I26" s="157"/>
      <c r="J26" s="314"/>
      <c r="K26" s="158"/>
      <c r="L26" s="159"/>
      <c r="M26" s="160"/>
      <c r="N26" s="309"/>
      <c r="O26" s="309"/>
      <c r="P26" s="37"/>
      <c r="Q26" s="38"/>
      <c r="R26" s="38"/>
      <c r="S26" s="38"/>
      <c r="T26" s="38"/>
      <c r="U26" s="38"/>
      <c r="V26" s="316"/>
      <c r="W26" s="38"/>
      <c r="X26" s="39"/>
      <c r="Y26" s="40"/>
      <c r="Z26" s="318" t="s">
        <v>110</v>
      </c>
      <c r="AA26" s="320"/>
      <c r="AB26" s="602"/>
      <c r="AC26" s="605"/>
      <c r="AD26" s="41"/>
      <c r="AE26" s="42"/>
    </row>
    <row r="27" spans="1:31">
      <c r="A27" s="394"/>
      <c r="B27" s="35"/>
      <c r="C27" s="36" t="s">
        <v>28</v>
      </c>
      <c r="D27" s="156"/>
      <c r="E27" s="156"/>
      <c r="F27" s="157" t="s">
        <v>110</v>
      </c>
      <c r="G27" s="157"/>
      <c r="H27" s="157"/>
      <c r="I27" s="157"/>
      <c r="J27" s="314"/>
      <c r="K27" s="158"/>
      <c r="L27" s="159"/>
      <c r="M27" s="160"/>
      <c r="N27" s="309"/>
      <c r="O27" s="309"/>
      <c r="P27" s="37"/>
      <c r="Q27" s="38"/>
      <c r="R27" s="38"/>
      <c r="S27" s="38"/>
      <c r="T27" s="38"/>
      <c r="U27" s="38"/>
      <c r="V27" s="316"/>
      <c r="W27" s="38"/>
      <c r="X27" s="39"/>
      <c r="Y27" s="40"/>
      <c r="Z27" s="318" t="s">
        <v>110</v>
      </c>
      <c r="AA27" s="320"/>
      <c r="AB27" s="602"/>
      <c r="AC27" s="605"/>
      <c r="AD27" s="41"/>
      <c r="AE27" s="42"/>
    </row>
    <row r="28" spans="1:31">
      <c r="A28" s="394"/>
      <c r="B28" s="35"/>
      <c r="C28" s="36" t="s">
        <v>28</v>
      </c>
      <c r="D28" s="156"/>
      <c r="E28" s="156"/>
      <c r="F28" s="157" t="s">
        <v>110</v>
      </c>
      <c r="G28" s="157"/>
      <c r="H28" s="157"/>
      <c r="I28" s="157"/>
      <c r="J28" s="314"/>
      <c r="K28" s="158"/>
      <c r="L28" s="159"/>
      <c r="M28" s="160"/>
      <c r="N28" s="309"/>
      <c r="O28" s="309"/>
      <c r="P28" s="37"/>
      <c r="Q28" s="38"/>
      <c r="R28" s="38"/>
      <c r="S28" s="38"/>
      <c r="T28" s="38"/>
      <c r="U28" s="38"/>
      <c r="V28" s="316"/>
      <c r="W28" s="38"/>
      <c r="X28" s="39"/>
      <c r="Y28" s="40"/>
      <c r="Z28" s="318" t="s">
        <v>110</v>
      </c>
      <c r="AA28" s="320"/>
      <c r="AB28" s="602"/>
      <c r="AC28" s="605"/>
      <c r="AD28" s="41"/>
      <c r="AE28" s="42"/>
    </row>
    <row r="29" spans="1:31">
      <c r="A29" s="394"/>
      <c r="B29" s="35"/>
      <c r="C29" s="36" t="s">
        <v>28</v>
      </c>
      <c r="D29" s="156"/>
      <c r="E29" s="156"/>
      <c r="F29" s="157" t="s">
        <v>110</v>
      </c>
      <c r="G29" s="157"/>
      <c r="H29" s="157"/>
      <c r="I29" s="157"/>
      <c r="J29" s="314"/>
      <c r="K29" s="158"/>
      <c r="L29" s="159"/>
      <c r="M29" s="160"/>
      <c r="N29" s="309"/>
      <c r="O29" s="309"/>
      <c r="P29" s="37"/>
      <c r="Q29" s="38"/>
      <c r="R29" s="38"/>
      <c r="S29" s="38"/>
      <c r="T29" s="38"/>
      <c r="U29" s="38"/>
      <c r="V29" s="316"/>
      <c r="W29" s="38"/>
      <c r="X29" s="39"/>
      <c r="Y29" s="40"/>
      <c r="Z29" s="318" t="s">
        <v>110</v>
      </c>
      <c r="AA29" s="320"/>
      <c r="AB29" s="602"/>
      <c r="AC29" s="605"/>
      <c r="AD29" s="41"/>
      <c r="AE29" s="42"/>
    </row>
    <row r="30" spans="1:31">
      <c r="A30" s="394"/>
      <c r="B30" s="35"/>
      <c r="C30" s="36" t="s">
        <v>28</v>
      </c>
      <c r="D30" s="156"/>
      <c r="E30" s="156"/>
      <c r="F30" s="157" t="s">
        <v>110</v>
      </c>
      <c r="G30" s="157"/>
      <c r="H30" s="157"/>
      <c r="I30" s="157"/>
      <c r="J30" s="314"/>
      <c r="K30" s="158"/>
      <c r="L30" s="159"/>
      <c r="M30" s="160"/>
      <c r="N30" s="309"/>
      <c r="O30" s="309"/>
      <c r="P30" s="37"/>
      <c r="Q30" s="38"/>
      <c r="R30" s="38"/>
      <c r="S30" s="38"/>
      <c r="T30" s="38"/>
      <c r="U30" s="38"/>
      <c r="V30" s="316"/>
      <c r="W30" s="38"/>
      <c r="X30" s="39"/>
      <c r="Y30" s="40"/>
      <c r="Z30" s="318" t="s">
        <v>110</v>
      </c>
      <c r="AA30" s="320"/>
      <c r="AB30" s="602"/>
      <c r="AC30" s="605"/>
      <c r="AD30" s="41"/>
      <c r="AE30" s="42"/>
    </row>
    <row r="31" spans="1:31">
      <c r="A31" s="394"/>
      <c r="B31" s="35"/>
      <c r="C31" s="36" t="s">
        <v>28</v>
      </c>
      <c r="D31" s="156"/>
      <c r="E31" s="156"/>
      <c r="F31" s="157" t="s">
        <v>110</v>
      </c>
      <c r="G31" s="157"/>
      <c r="H31" s="157"/>
      <c r="I31" s="157"/>
      <c r="J31" s="314"/>
      <c r="K31" s="158"/>
      <c r="L31" s="159"/>
      <c r="M31" s="160"/>
      <c r="N31" s="309"/>
      <c r="O31" s="309"/>
      <c r="P31" s="37"/>
      <c r="Q31" s="38"/>
      <c r="R31" s="38"/>
      <c r="S31" s="38"/>
      <c r="T31" s="38"/>
      <c r="U31" s="38"/>
      <c r="V31" s="316"/>
      <c r="W31" s="38"/>
      <c r="X31" s="39"/>
      <c r="Y31" s="40"/>
      <c r="Z31" s="318" t="s">
        <v>110</v>
      </c>
      <c r="AA31" s="320"/>
      <c r="AB31" s="602"/>
      <c r="AC31" s="605"/>
      <c r="AD31" s="41"/>
      <c r="AE31" s="42"/>
    </row>
    <row r="32" spans="1:31">
      <c r="A32" s="394"/>
      <c r="B32" s="35"/>
      <c r="C32" s="36" t="s">
        <v>28</v>
      </c>
      <c r="D32" s="156"/>
      <c r="E32" s="156"/>
      <c r="F32" s="157" t="s">
        <v>110</v>
      </c>
      <c r="G32" s="157"/>
      <c r="H32" s="157"/>
      <c r="I32" s="157"/>
      <c r="J32" s="314"/>
      <c r="K32" s="158"/>
      <c r="L32" s="159"/>
      <c r="M32" s="160"/>
      <c r="N32" s="309"/>
      <c r="O32" s="309"/>
      <c r="P32" s="37"/>
      <c r="Q32" s="38"/>
      <c r="R32" s="38"/>
      <c r="S32" s="38"/>
      <c r="T32" s="38"/>
      <c r="U32" s="38"/>
      <c r="V32" s="316"/>
      <c r="W32" s="38"/>
      <c r="X32" s="39"/>
      <c r="Y32" s="40"/>
      <c r="Z32" s="318" t="s">
        <v>110</v>
      </c>
      <c r="AA32" s="320"/>
      <c r="AB32" s="602"/>
      <c r="AC32" s="605"/>
      <c r="AD32" s="41"/>
      <c r="AE32" s="42"/>
    </row>
    <row r="33" spans="1:31">
      <c r="A33" s="394"/>
      <c r="B33" s="35"/>
      <c r="C33" s="36" t="s">
        <v>28</v>
      </c>
      <c r="D33" s="156"/>
      <c r="E33" s="156"/>
      <c r="F33" s="157" t="s">
        <v>110</v>
      </c>
      <c r="G33" s="157"/>
      <c r="H33" s="157"/>
      <c r="I33" s="157"/>
      <c r="J33" s="314"/>
      <c r="K33" s="158"/>
      <c r="L33" s="159"/>
      <c r="M33" s="160"/>
      <c r="N33" s="309"/>
      <c r="O33" s="309"/>
      <c r="P33" s="37"/>
      <c r="Q33" s="38"/>
      <c r="R33" s="38"/>
      <c r="S33" s="38"/>
      <c r="T33" s="38"/>
      <c r="U33" s="38"/>
      <c r="V33" s="316"/>
      <c r="W33" s="38"/>
      <c r="X33" s="39"/>
      <c r="Y33" s="40"/>
      <c r="Z33" s="318" t="s">
        <v>110</v>
      </c>
      <c r="AA33" s="320"/>
      <c r="AB33" s="602"/>
      <c r="AC33" s="605"/>
      <c r="AD33" s="41"/>
      <c r="AE33" s="42"/>
    </row>
    <row r="34" spans="1:31">
      <c r="A34" s="394"/>
      <c r="B34" s="35"/>
      <c r="C34" s="36" t="s">
        <v>28</v>
      </c>
      <c r="D34" s="156"/>
      <c r="E34" s="156"/>
      <c r="F34" s="157" t="s">
        <v>110</v>
      </c>
      <c r="G34" s="157"/>
      <c r="H34" s="157"/>
      <c r="I34" s="157"/>
      <c r="J34" s="314"/>
      <c r="K34" s="158"/>
      <c r="L34" s="159"/>
      <c r="M34" s="160"/>
      <c r="N34" s="309"/>
      <c r="O34" s="309"/>
      <c r="P34" s="37"/>
      <c r="Q34" s="38"/>
      <c r="R34" s="38"/>
      <c r="S34" s="38"/>
      <c r="T34" s="38"/>
      <c r="U34" s="38"/>
      <c r="V34" s="316"/>
      <c r="W34" s="38"/>
      <c r="X34" s="39"/>
      <c r="Y34" s="40"/>
      <c r="Z34" s="318" t="s">
        <v>110</v>
      </c>
      <c r="AA34" s="320"/>
      <c r="AB34" s="602"/>
      <c r="AC34" s="605"/>
      <c r="AD34" s="41"/>
      <c r="AE34" s="42"/>
    </row>
    <row r="35" spans="1:31">
      <c r="A35" s="394"/>
      <c r="B35" s="35"/>
      <c r="C35" s="36" t="s">
        <v>28</v>
      </c>
      <c r="D35" s="156"/>
      <c r="E35" s="156"/>
      <c r="F35" s="157" t="s">
        <v>110</v>
      </c>
      <c r="G35" s="157"/>
      <c r="H35" s="157"/>
      <c r="I35" s="157"/>
      <c r="J35" s="314"/>
      <c r="K35" s="158"/>
      <c r="L35" s="159"/>
      <c r="M35" s="160"/>
      <c r="N35" s="309"/>
      <c r="O35" s="309"/>
      <c r="P35" s="37"/>
      <c r="Q35" s="38"/>
      <c r="R35" s="38"/>
      <c r="S35" s="38"/>
      <c r="T35" s="38"/>
      <c r="U35" s="38"/>
      <c r="V35" s="316"/>
      <c r="W35" s="38"/>
      <c r="X35" s="39"/>
      <c r="Y35" s="40"/>
      <c r="Z35" s="318" t="s">
        <v>110</v>
      </c>
      <c r="AA35" s="320"/>
      <c r="AB35" s="602"/>
      <c r="AC35" s="605"/>
      <c r="AD35" s="41"/>
      <c r="AE35" s="42"/>
    </row>
    <row r="36" spans="1:31">
      <c r="A36" s="394"/>
      <c r="B36" s="35"/>
      <c r="C36" s="36" t="s">
        <v>28</v>
      </c>
      <c r="D36" s="156"/>
      <c r="E36" s="156"/>
      <c r="F36" s="157" t="s">
        <v>110</v>
      </c>
      <c r="G36" s="157"/>
      <c r="H36" s="157"/>
      <c r="I36" s="157"/>
      <c r="J36" s="314"/>
      <c r="K36" s="158"/>
      <c r="L36" s="159"/>
      <c r="M36" s="160"/>
      <c r="N36" s="309"/>
      <c r="O36" s="309"/>
      <c r="P36" s="37"/>
      <c r="Q36" s="38"/>
      <c r="R36" s="38"/>
      <c r="S36" s="38"/>
      <c r="T36" s="38"/>
      <c r="U36" s="38"/>
      <c r="V36" s="316"/>
      <c r="W36" s="38"/>
      <c r="X36" s="39"/>
      <c r="Y36" s="40"/>
      <c r="Z36" s="318" t="s">
        <v>110</v>
      </c>
      <c r="AA36" s="320"/>
      <c r="AB36" s="602"/>
      <c r="AC36" s="605"/>
      <c r="AD36" s="41"/>
      <c r="AE36" s="42"/>
    </row>
    <row r="37" spans="1:31">
      <c r="A37" s="394"/>
      <c r="B37" s="35"/>
      <c r="C37" s="36" t="s">
        <v>28</v>
      </c>
      <c r="D37" s="156"/>
      <c r="E37" s="156"/>
      <c r="F37" s="157" t="s">
        <v>110</v>
      </c>
      <c r="G37" s="157"/>
      <c r="H37" s="157"/>
      <c r="I37" s="157"/>
      <c r="J37" s="314"/>
      <c r="K37" s="158"/>
      <c r="L37" s="159"/>
      <c r="M37" s="160"/>
      <c r="N37" s="309"/>
      <c r="O37" s="309"/>
      <c r="P37" s="37"/>
      <c r="Q37" s="38"/>
      <c r="R37" s="38"/>
      <c r="S37" s="38"/>
      <c r="T37" s="38"/>
      <c r="U37" s="38"/>
      <c r="V37" s="316"/>
      <c r="W37" s="38"/>
      <c r="X37" s="39"/>
      <c r="Y37" s="40"/>
      <c r="Z37" s="318" t="s">
        <v>110</v>
      </c>
      <c r="AA37" s="320"/>
      <c r="AB37" s="602"/>
      <c r="AC37" s="605"/>
      <c r="AD37" s="41"/>
      <c r="AE37" s="42"/>
    </row>
    <row r="38" spans="1:31">
      <c r="A38" s="394"/>
      <c r="B38" s="35"/>
      <c r="C38" s="36" t="s">
        <v>28</v>
      </c>
      <c r="D38" s="156"/>
      <c r="E38" s="156"/>
      <c r="F38" s="157" t="s">
        <v>110</v>
      </c>
      <c r="G38" s="157"/>
      <c r="H38" s="157"/>
      <c r="I38" s="157"/>
      <c r="J38" s="314"/>
      <c r="K38" s="158"/>
      <c r="L38" s="159"/>
      <c r="M38" s="160"/>
      <c r="N38" s="309"/>
      <c r="O38" s="309"/>
      <c r="P38" s="37"/>
      <c r="Q38" s="38"/>
      <c r="R38" s="38"/>
      <c r="S38" s="38"/>
      <c r="T38" s="38"/>
      <c r="U38" s="38"/>
      <c r="V38" s="316"/>
      <c r="W38" s="38"/>
      <c r="X38" s="39"/>
      <c r="Y38" s="40"/>
      <c r="Z38" s="318" t="s">
        <v>110</v>
      </c>
      <c r="AA38" s="320"/>
      <c r="AB38" s="602"/>
      <c r="AC38" s="605"/>
      <c r="AD38" s="41"/>
      <c r="AE38" s="42"/>
    </row>
    <row r="39" spans="1:31">
      <c r="A39" s="394"/>
      <c r="B39" s="35"/>
      <c r="C39" s="36" t="s">
        <v>28</v>
      </c>
      <c r="D39" s="156"/>
      <c r="E39" s="156"/>
      <c r="F39" s="157" t="s">
        <v>110</v>
      </c>
      <c r="G39" s="157"/>
      <c r="H39" s="157"/>
      <c r="I39" s="157"/>
      <c r="J39" s="314"/>
      <c r="K39" s="158"/>
      <c r="L39" s="159"/>
      <c r="M39" s="160"/>
      <c r="N39" s="309"/>
      <c r="O39" s="309"/>
      <c r="P39" s="37"/>
      <c r="Q39" s="38"/>
      <c r="R39" s="38"/>
      <c r="S39" s="38"/>
      <c r="T39" s="38"/>
      <c r="U39" s="38"/>
      <c r="V39" s="316"/>
      <c r="W39" s="38"/>
      <c r="X39" s="39"/>
      <c r="Y39" s="40"/>
      <c r="Z39" s="318" t="s">
        <v>110</v>
      </c>
      <c r="AA39" s="320"/>
      <c r="AB39" s="602"/>
      <c r="AC39" s="605"/>
      <c r="AD39" s="41"/>
      <c r="AE39" s="42"/>
    </row>
    <row r="40" spans="1:31">
      <c r="A40" s="394"/>
      <c r="B40" s="35"/>
      <c r="C40" s="36" t="s">
        <v>28</v>
      </c>
      <c r="D40" s="156"/>
      <c r="E40" s="156"/>
      <c r="F40" s="157" t="s">
        <v>110</v>
      </c>
      <c r="G40" s="157"/>
      <c r="H40" s="157"/>
      <c r="I40" s="157"/>
      <c r="J40" s="314"/>
      <c r="K40" s="158"/>
      <c r="L40" s="159"/>
      <c r="M40" s="160"/>
      <c r="N40" s="309"/>
      <c r="O40" s="309"/>
      <c r="P40" s="37"/>
      <c r="Q40" s="38"/>
      <c r="R40" s="38"/>
      <c r="S40" s="38"/>
      <c r="T40" s="38"/>
      <c r="U40" s="38"/>
      <c r="V40" s="316"/>
      <c r="W40" s="38"/>
      <c r="X40" s="39"/>
      <c r="Y40" s="40"/>
      <c r="Z40" s="318" t="s">
        <v>110</v>
      </c>
      <c r="AA40" s="320"/>
      <c r="AB40" s="602"/>
      <c r="AC40" s="605"/>
      <c r="AD40" s="41"/>
      <c r="AE40" s="42"/>
    </row>
    <row r="41" spans="1:31">
      <c r="A41" s="394"/>
      <c r="B41" s="35"/>
      <c r="C41" s="36" t="s">
        <v>28</v>
      </c>
      <c r="D41" s="156"/>
      <c r="E41" s="156"/>
      <c r="F41" s="157" t="s">
        <v>110</v>
      </c>
      <c r="G41" s="157"/>
      <c r="H41" s="157"/>
      <c r="I41" s="157"/>
      <c r="J41" s="314"/>
      <c r="K41" s="158"/>
      <c r="L41" s="159"/>
      <c r="M41" s="160"/>
      <c r="N41" s="309"/>
      <c r="O41" s="309"/>
      <c r="P41" s="37"/>
      <c r="Q41" s="38"/>
      <c r="R41" s="38"/>
      <c r="S41" s="38"/>
      <c r="T41" s="38"/>
      <c r="U41" s="38"/>
      <c r="V41" s="316"/>
      <c r="W41" s="38"/>
      <c r="X41" s="39"/>
      <c r="Y41" s="40"/>
      <c r="Z41" s="318" t="s">
        <v>110</v>
      </c>
      <c r="AA41" s="320"/>
      <c r="AB41" s="602"/>
      <c r="AC41" s="605"/>
      <c r="AD41" s="41"/>
      <c r="AE41" s="42"/>
    </row>
    <row r="42" spans="1:31" ht="15.75" thickBot="1">
      <c r="A42" s="395"/>
      <c r="B42" s="43"/>
      <c r="C42" s="36" t="s">
        <v>28</v>
      </c>
      <c r="D42" s="161"/>
      <c r="E42" s="161"/>
      <c r="F42" s="157" t="s">
        <v>110</v>
      </c>
      <c r="G42" s="162"/>
      <c r="H42" s="162"/>
      <c r="I42" s="162"/>
      <c r="J42" s="315"/>
      <c r="K42" s="163"/>
      <c r="L42" s="164"/>
      <c r="M42" s="165"/>
      <c r="N42" s="309"/>
      <c r="O42" s="309"/>
      <c r="P42" s="44"/>
      <c r="Q42" s="45"/>
      <c r="R42" s="45"/>
      <c r="S42" s="45"/>
      <c r="T42" s="45"/>
      <c r="U42" s="45"/>
      <c r="V42" s="317"/>
      <c r="W42" s="45"/>
      <c r="X42" s="46"/>
      <c r="Y42" s="47"/>
      <c r="Z42" s="319" t="s">
        <v>110</v>
      </c>
      <c r="AA42" s="48" t="s">
        <v>110</v>
      </c>
      <c r="AB42" s="603"/>
      <c r="AC42" s="606"/>
      <c r="AD42" s="49"/>
      <c r="AE42" s="42"/>
    </row>
    <row r="43" spans="1:31" ht="16.5" thickTop="1" thickBot="1">
      <c r="A43" s="375"/>
      <c r="B43" s="376"/>
      <c r="C43" s="377"/>
      <c r="D43" s="376"/>
      <c r="E43" s="376"/>
      <c r="F43" s="376"/>
      <c r="G43" s="376"/>
      <c r="H43" s="376"/>
      <c r="I43" s="376"/>
      <c r="J43" s="376"/>
      <c r="K43" s="376"/>
      <c r="L43" s="378"/>
      <c r="M43" s="379"/>
      <c r="N43" s="379"/>
      <c r="O43" s="380"/>
      <c r="P43" s="381"/>
      <c r="Q43" s="381"/>
      <c r="R43" s="381"/>
      <c r="S43" s="381"/>
      <c r="T43" s="381"/>
      <c r="U43" s="381"/>
      <c r="V43" s="381"/>
      <c r="W43" s="381"/>
      <c r="X43" s="382"/>
      <c r="Y43" s="382"/>
      <c r="Z43" s="382"/>
      <c r="AA43" s="382"/>
      <c r="AB43" s="382"/>
      <c r="AC43" s="382"/>
      <c r="AD43" s="383"/>
      <c r="AE43" s="42"/>
    </row>
    <row r="44" spans="1:31" s="221" customFormat="1" ht="15.75" thickTop="1">
      <c r="A44" s="580" t="s">
        <v>111</v>
      </c>
      <c r="B44" s="580"/>
      <c r="M44" s="384">
        <f>SUM(M9:M42)</f>
        <v>0</v>
      </c>
      <c r="N44" s="385">
        <f t="shared" ref="N44:O44" si="0">SUM(N9:N42)</f>
        <v>0</v>
      </c>
      <c r="O44" s="384">
        <f t="shared" si="0"/>
        <v>0</v>
      </c>
      <c r="P44" s="386"/>
      <c r="Q44" s="386"/>
      <c r="R44" s="386"/>
      <c r="S44" s="386"/>
      <c r="T44" s="386"/>
      <c r="U44" s="386"/>
      <c r="V44" s="386"/>
      <c r="W44" s="386"/>
      <c r="X44" s="386"/>
      <c r="Y44" s="384">
        <f>SUM(Y9:Y42)</f>
        <v>0</v>
      </c>
      <c r="Z44" s="384">
        <f t="shared" ref="Z44:AB44" si="1">SUM(Z9:Z42)</f>
        <v>0</v>
      </c>
      <c r="AA44" s="384">
        <f t="shared" si="1"/>
        <v>0</v>
      </c>
      <c r="AB44" s="386">
        <f t="shared" si="1"/>
        <v>0</v>
      </c>
    </row>
    <row r="46" spans="1:31">
      <c r="A46" s="579" t="s">
        <v>112</v>
      </c>
      <c r="B46" s="579"/>
      <c r="C46" s="579"/>
      <c r="D46" s="579"/>
      <c r="E46" s="579"/>
      <c r="F46" s="579"/>
      <c r="G46" s="579"/>
      <c r="H46" s="579"/>
      <c r="I46" s="579"/>
      <c r="J46" s="579"/>
      <c r="K46" s="579"/>
      <c r="L46" s="579"/>
      <c r="M46" s="579"/>
      <c r="N46" s="579"/>
      <c r="O46" s="579"/>
      <c r="P46" s="579"/>
    </row>
    <row r="47" spans="1:31">
      <c r="A47" s="579"/>
      <c r="B47" s="579"/>
      <c r="C47" s="579"/>
      <c r="D47" s="579"/>
      <c r="E47" s="579"/>
      <c r="F47" s="579"/>
      <c r="G47" s="579"/>
      <c r="H47" s="579"/>
      <c r="I47" s="579"/>
      <c r="J47" s="579"/>
      <c r="K47" s="579"/>
      <c r="L47" s="579"/>
      <c r="M47" s="579"/>
      <c r="N47" s="579"/>
      <c r="O47" s="579"/>
      <c r="P47" s="579"/>
    </row>
  </sheetData>
  <protectedRanges>
    <protectedRange sqref="A9:AD42" name="Plage2"/>
    <protectedRange sqref="B3:B4" name="Plage1"/>
  </protectedRanges>
  <mergeCells count="12">
    <mergeCell ref="A46:P47"/>
    <mergeCell ref="A44:B44"/>
    <mergeCell ref="A6:AD6"/>
    <mergeCell ref="A7:A8"/>
    <mergeCell ref="B7:B8"/>
    <mergeCell ref="C7:C8"/>
    <mergeCell ref="D7:O7"/>
    <mergeCell ref="P7:AA7"/>
    <mergeCell ref="AB7:AC7"/>
    <mergeCell ref="AD7:AD8"/>
    <mergeCell ref="AB9:AB42"/>
    <mergeCell ref="AC9:AC42"/>
  </mergeCells>
  <conditionalFormatting sqref="C9:C42">
    <cfRule type="cellIs" dxfId="0" priority="1" stopIfTrue="1" operator="equal">
      <formula>"Choisir…"</formula>
    </cfRule>
  </conditionalFormatting>
  <pageMargins left="0.7" right="0.7" top="0.75" bottom="0.75" header="0.3" footer="0.3"/>
  <pageSetup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C8A45B84-B7CC-4804-85E0-BF935A5D456C}">
          <x14:formula1>
            <xm:f>Listes!$O$2:$O$5</xm:f>
          </x14:formula1>
          <xm:sqref>C9:C42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E3CC98-6633-4F85-A331-5F36957C2CBD}">
  <sheetPr codeName="Sheet4"/>
  <dimension ref="A1:S95"/>
  <sheetViews>
    <sheetView topLeftCell="A63" zoomScale="85" zoomScaleNormal="85" workbookViewId="0">
      <selection activeCell="A14" sqref="A14:I18"/>
    </sheetView>
  </sheetViews>
  <sheetFormatPr baseColWidth="10" defaultColWidth="11.42578125" defaultRowHeight="14.25"/>
  <cols>
    <col min="1" max="1" width="30.42578125" style="208" customWidth="1"/>
    <col min="2" max="2" width="40.5703125" style="208" customWidth="1"/>
    <col min="3" max="4" width="16.140625" style="208" customWidth="1"/>
    <col min="5" max="6" width="17.140625" style="208" customWidth="1"/>
    <col min="7" max="9" width="16.140625" style="208" customWidth="1"/>
    <col min="10" max="10" width="24.5703125" style="208" customWidth="1"/>
    <col min="11" max="12" width="16.140625" style="208" customWidth="1"/>
    <col min="13" max="13" width="10.5703125" style="208" customWidth="1"/>
    <col min="14" max="14" width="11.85546875" style="208" bestFit="1" customWidth="1"/>
    <col min="15" max="15" width="16.140625" style="208" customWidth="1"/>
    <col min="16" max="16" width="10.5703125" style="208" customWidth="1"/>
    <col min="17" max="17" width="11.85546875" style="208" bestFit="1" customWidth="1"/>
    <col min="18" max="18" width="16.140625" style="208" customWidth="1"/>
    <col min="19" max="19" width="37.5703125" style="208" customWidth="1"/>
    <col min="20" max="16384" width="11.42578125" style="208"/>
  </cols>
  <sheetData>
    <row r="1" spans="1:19">
      <c r="A1" s="467" t="s">
        <v>113</v>
      </c>
      <c r="B1" s="192"/>
      <c r="C1" s="192"/>
      <c r="D1" s="192"/>
      <c r="E1" s="192"/>
      <c r="F1" s="192"/>
      <c r="G1" s="192"/>
      <c r="H1" s="192"/>
      <c r="I1" s="192"/>
      <c r="J1" s="192"/>
      <c r="K1" s="192"/>
      <c r="L1" s="192"/>
      <c r="M1" s="192"/>
      <c r="N1" s="192"/>
      <c r="O1" s="192"/>
      <c r="P1" s="192"/>
      <c r="Q1" s="192"/>
      <c r="R1" s="192"/>
      <c r="S1" s="192"/>
    </row>
    <row r="2" spans="1:19" ht="15">
      <c r="A2" s="261" t="s">
        <v>114</v>
      </c>
      <c r="B2" s="670"/>
      <c r="C2" s="671"/>
      <c r="D2" s="672"/>
      <c r="E2" s="192"/>
      <c r="F2" s="272"/>
      <c r="G2" s="192"/>
      <c r="H2" s="192"/>
      <c r="I2" s="192"/>
      <c r="J2" s="192"/>
      <c r="K2" s="192"/>
      <c r="L2" s="192"/>
      <c r="M2" s="192"/>
      <c r="N2" s="192"/>
      <c r="O2" s="192"/>
      <c r="P2" s="192"/>
      <c r="Q2" s="192"/>
      <c r="R2" s="192"/>
      <c r="S2" s="192"/>
    </row>
    <row r="3" spans="1:19" ht="15">
      <c r="A3" s="261" t="s">
        <v>115</v>
      </c>
      <c r="B3" s="670"/>
      <c r="C3" s="671"/>
      <c r="D3" s="672"/>
      <c r="E3" s="192"/>
      <c r="F3" s="272"/>
      <c r="G3" s="192"/>
      <c r="H3" s="192"/>
      <c r="I3" s="192"/>
      <c r="J3" s="192"/>
      <c r="K3" s="192"/>
      <c r="L3" s="192"/>
      <c r="M3" s="192"/>
      <c r="N3" s="192"/>
      <c r="O3" s="192"/>
      <c r="P3" s="192"/>
      <c r="Q3" s="192"/>
      <c r="R3" s="192"/>
      <c r="S3" s="192"/>
    </row>
    <row r="4" spans="1:19">
      <c r="A4" s="262" t="s">
        <v>116</v>
      </c>
      <c r="B4" s="670"/>
      <c r="C4" s="671"/>
      <c r="D4" s="672"/>
      <c r="E4" s="192"/>
      <c r="F4" s="272"/>
      <c r="G4" s="192"/>
      <c r="H4" s="192"/>
      <c r="I4" s="192"/>
      <c r="J4" s="192"/>
      <c r="K4" s="192"/>
      <c r="L4" s="192"/>
      <c r="M4" s="192"/>
      <c r="N4" s="192"/>
      <c r="O4" s="192"/>
      <c r="P4" s="192"/>
      <c r="Q4" s="192"/>
      <c r="R4" s="192"/>
      <c r="S4" s="192"/>
    </row>
    <row r="5" spans="1:19">
      <c r="A5" s="262" t="s">
        <v>117</v>
      </c>
      <c r="B5" s="670"/>
      <c r="C5" s="671"/>
      <c r="D5" s="672"/>
      <c r="E5" s="192"/>
      <c r="F5" s="192"/>
      <c r="G5" s="192"/>
      <c r="H5" s="192"/>
      <c r="I5" s="192"/>
      <c r="J5" s="192"/>
      <c r="K5" s="192"/>
      <c r="L5" s="192"/>
      <c r="M5" s="192"/>
      <c r="N5" s="192"/>
      <c r="O5" s="192"/>
      <c r="P5" s="192"/>
      <c r="Q5" s="192"/>
      <c r="R5" s="192"/>
      <c r="S5" s="192"/>
    </row>
    <row r="6" spans="1:19" ht="15" thickBot="1">
      <c r="A6" s="192"/>
      <c r="B6" s="192"/>
      <c r="C6" s="192"/>
      <c r="D6" s="192"/>
      <c r="E6" s="192"/>
      <c r="F6" s="192"/>
      <c r="G6" s="192"/>
      <c r="H6" s="192"/>
      <c r="I6" s="192"/>
      <c r="J6" s="192"/>
      <c r="K6" s="192"/>
      <c r="L6" s="192"/>
      <c r="M6" s="192"/>
      <c r="N6" s="192"/>
      <c r="O6" s="192"/>
      <c r="P6" s="192"/>
      <c r="Q6" s="192"/>
      <c r="R6" s="192"/>
      <c r="S6" s="192"/>
    </row>
    <row r="7" spans="1:19" ht="18.75" thickBot="1">
      <c r="A7" s="678" t="s">
        <v>118</v>
      </c>
      <c r="B7" s="679"/>
      <c r="C7" s="679"/>
      <c r="D7" s="679"/>
      <c r="E7" s="679"/>
      <c r="F7" s="679"/>
      <c r="G7" s="679"/>
      <c r="H7" s="679"/>
      <c r="I7" s="679"/>
      <c r="J7" s="680"/>
      <c r="K7" s="679" t="s">
        <v>119</v>
      </c>
      <c r="L7" s="679"/>
      <c r="M7" s="679"/>
      <c r="N7" s="679"/>
      <c r="O7" s="679"/>
      <c r="P7" s="679"/>
      <c r="Q7" s="679"/>
      <c r="R7" s="679"/>
      <c r="S7" s="681"/>
    </row>
    <row r="8" spans="1:19" ht="15" thickBot="1">
      <c r="A8" s="240">
        <v>1</v>
      </c>
      <c r="B8" s="240">
        <v>2</v>
      </c>
      <c r="C8" s="240">
        <v>3</v>
      </c>
      <c r="D8" s="652">
        <v>4</v>
      </c>
      <c r="E8" s="653"/>
      <c r="F8" s="654"/>
      <c r="G8" s="652">
        <v>5</v>
      </c>
      <c r="H8" s="653"/>
      <c r="I8" s="654"/>
      <c r="J8" s="241">
        <v>6</v>
      </c>
      <c r="K8" s="653">
        <v>7</v>
      </c>
      <c r="L8" s="654"/>
      <c r="M8" s="652">
        <v>8</v>
      </c>
      <c r="N8" s="653"/>
      <c r="O8" s="654"/>
      <c r="P8" s="652">
        <v>9</v>
      </c>
      <c r="Q8" s="653"/>
      <c r="R8" s="654"/>
      <c r="S8" s="240">
        <v>10</v>
      </c>
    </row>
    <row r="9" spans="1:19" ht="28.5" customHeight="1">
      <c r="A9" s="639" t="s">
        <v>120</v>
      </c>
      <c r="B9" s="641" t="s">
        <v>87</v>
      </c>
      <c r="C9" s="416" t="s">
        <v>121</v>
      </c>
      <c r="D9" s="643" t="s">
        <v>122</v>
      </c>
      <c r="E9" s="644"/>
      <c r="F9" s="645"/>
      <c r="G9" s="646" t="s">
        <v>123</v>
      </c>
      <c r="H9" s="647"/>
      <c r="I9" s="648"/>
      <c r="J9" s="617" t="s">
        <v>124</v>
      </c>
      <c r="K9" s="619" t="s">
        <v>125</v>
      </c>
      <c r="L9" s="619"/>
      <c r="M9" s="620" t="s">
        <v>126</v>
      </c>
      <c r="N9" s="621"/>
      <c r="O9" s="622"/>
      <c r="P9" s="655" t="s">
        <v>127</v>
      </c>
      <c r="Q9" s="647"/>
      <c r="R9" s="648"/>
      <c r="S9" s="682" t="s">
        <v>128</v>
      </c>
    </row>
    <row r="10" spans="1:19" ht="38.25">
      <c r="A10" s="640"/>
      <c r="B10" s="642"/>
      <c r="C10" s="366" t="s">
        <v>129</v>
      </c>
      <c r="D10" s="228" t="s">
        <v>130</v>
      </c>
      <c r="E10" s="242" t="s">
        <v>131</v>
      </c>
      <c r="F10" s="243" t="s">
        <v>132</v>
      </c>
      <c r="G10" s="228" t="s">
        <v>130</v>
      </c>
      <c r="H10" s="474" t="s">
        <v>131</v>
      </c>
      <c r="I10" s="475" t="s">
        <v>132</v>
      </c>
      <c r="J10" s="618"/>
      <c r="K10" s="244" t="s">
        <v>131</v>
      </c>
      <c r="L10" s="242" t="s">
        <v>132</v>
      </c>
      <c r="M10" s="245" t="s">
        <v>133</v>
      </c>
      <c r="N10" s="246" t="s">
        <v>79</v>
      </c>
      <c r="O10" s="271" t="s">
        <v>134</v>
      </c>
      <c r="P10" s="476" t="s">
        <v>135</v>
      </c>
      <c r="Q10" s="477" t="s">
        <v>79</v>
      </c>
      <c r="R10" s="475" t="s">
        <v>134</v>
      </c>
      <c r="S10" s="683"/>
    </row>
    <row r="11" spans="1:19">
      <c r="A11" s="636" t="s">
        <v>136</v>
      </c>
      <c r="B11" s="637"/>
      <c r="C11" s="637"/>
      <c r="D11" s="637"/>
      <c r="E11" s="637"/>
      <c r="F11" s="637"/>
      <c r="G11" s="637"/>
      <c r="H11" s="637"/>
      <c r="I11" s="637"/>
      <c r="J11" s="637"/>
      <c r="K11" s="637"/>
      <c r="L11" s="637"/>
      <c r="M11" s="637"/>
      <c r="N11" s="637"/>
      <c r="O11" s="637"/>
      <c r="P11" s="637"/>
      <c r="Q11" s="637"/>
      <c r="R11" s="637"/>
      <c r="S11" s="638"/>
    </row>
    <row r="12" spans="1:19">
      <c r="A12" s="326" t="s">
        <v>137</v>
      </c>
      <c r="B12" s="478"/>
      <c r="C12" s="479"/>
      <c r="D12" s="479"/>
      <c r="E12" s="480"/>
      <c r="F12" s="480"/>
      <c r="G12" s="479"/>
      <c r="H12" s="334"/>
      <c r="I12" s="330"/>
      <c r="J12" s="481">
        <f>SUM(H12:I12)-SUM(E12:F12)</f>
        <v>0</v>
      </c>
      <c r="K12" s="346"/>
      <c r="L12" s="330"/>
      <c r="M12" s="347"/>
      <c r="N12" s="348"/>
      <c r="O12" s="334"/>
      <c r="P12" s="349"/>
      <c r="Q12" s="353"/>
      <c r="R12" s="350"/>
      <c r="S12" s="351"/>
    </row>
    <row r="13" spans="1:19">
      <c r="A13" s="325"/>
      <c r="B13" s="328"/>
      <c r="C13" s="329"/>
      <c r="D13" s="329"/>
      <c r="E13" s="330"/>
      <c r="F13" s="330"/>
      <c r="G13" s="329"/>
      <c r="H13" s="330"/>
      <c r="I13" s="330"/>
      <c r="J13" s="417">
        <f>SUM(H13:I13)-SUM(E13:F13)</f>
        <v>0</v>
      </c>
      <c r="K13" s="350"/>
      <c r="L13" s="330"/>
      <c r="M13" s="352"/>
      <c r="N13" s="353"/>
      <c r="O13" s="330"/>
      <c r="P13" s="349"/>
      <c r="Q13" s="353"/>
      <c r="R13" s="350"/>
      <c r="S13" s="351"/>
    </row>
    <row r="14" spans="1:19">
      <c r="A14" s="325"/>
      <c r="B14" s="328"/>
      <c r="C14" s="329"/>
      <c r="D14" s="329"/>
      <c r="E14" s="330"/>
      <c r="F14" s="330"/>
      <c r="G14" s="329"/>
      <c r="H14" s="330"/>
      <c r="I14" s="330"/>
      <c r="J14" s="417">
        <f t="shared" ref="J14:J21" si="0">SUM(H14:I14)-SUM(E14:F14)</f>
        <v>0</v>
      </c>
      <c r="K14" s="350"/>
      <c r="L14" s="330"/>
      <c r="M14" s="352"/>
      <c r="N14" s="353"/>
      <c r="O14" s="330"/>
      <c r="P14" s="349"/>
      <c r="Q14" s="353"/>
      <c r="R14" s="350"/>
      <c r="S14" s="351"/>
    </row>
    <row r="15" spans="1:19">
      <c r="A15" s="325"/>
      <c r="B15" s="328"/>
      <c r="C15" s="329"/>
      <c r="D15" s="329"/>
      <c r="E15" s="330"/>
      <c r="F15" s="330"/>
      <c r="G15" s="329"/>
      <c r="H15" s="330"/>
      <c r="I15" s="330"/>
      <c r="J15" s="417">
        <f t="shared" si="0"/>
        <v>0</v>
      </c>
      <c r="K15" s="350"/>
      <c r="L15" s="330"/>
      <c r="M15" s="352"/>
      <c r="N15" s="353"/>
      <c r="O15" s="330"/>
      <c r="P15" s="349"/>
      <c r="Q15" s="353"/>
      <c r="R15" s="350"/>
      <c r="S15" s="351"/>
    </row>
    <row r="16" spans="1:19">
      <c r="A16" s="325"/>
      <c r="B16" s="328"/>
      <c r="C16" s="329"/>
      <c r="D16" s="329"/>
      <c r="E16" s="330"/>
      <c r="F16" s="330"/>
      <c r="G16" s="329"/>
      <c r="H16" s="330"/>
      <c r="I16" s="330"/>
      <c r="J16" s="417">
        <f t="shared" si="0"/>
        <v>0</v>
      </c>
      <c r="K16" s="350"/>
      <c r="L16" s="330"/>
      <c r="M16" s="352"/>
      <c r="N16" s="353"/>
      <c r="O16" s="330"/>
      <c r="P16" s="349"/>
      <c r="Q16" s="353"/>
      <c r="R16" s="350"/>
      <c r="S16" s="351"/>
    </row>
    <row r="17" spans="1:19">
      <c r="A17" s="325"/>
      <c r="B17" s="328"/>
      <c r="C17" s="329"/>
      <c r="D17" s="329"/>
      <c r="E17" s="330"/>
      <c r="F17" s="330"/>
      <c r="G17" s="329"/>
      <c r="H17" s="330"/>
      <c r="I17" s="330"/>
      <c r="J17" s="417">
        <f t="shared" si="0"/>
        <v>0</v>
      </c>
      <c r="K17" s="350"/>
      <c r="L17" s="330"/>
      <c r="M17" s="352"/>
      <c r="N17" s="353"/>
      <c r="O17" s="330"/>
      <c r="P17" s="349"/>
      <c r="Q17" s="353"/>
      <c r="R17" s="350"/>
      <c r="S17" s="351"/>
    </row>
    <row r="18" spans="1:19">
      <c r="A18" s="325"/>
      <c r="B18" s="328"/>
      <c r="C18" s="329"/>
      <c r="D18" s="329"/>
      <c r="E18" s="330"/>
      <c r="F18" s="330"/>
      <c r="G18" s="329"/>
      <c r="H18" s="330"/>
      <c r="I18" s="330"/>
      <c r="J18" s="417">
        <f t="shared" si="0"/>
        <v>0</v>
      </c>
      <c r="K18" s="350"/>
      <c r="L18" s="330"/>
      <c r="M18" s="352"/>
      <c r="N18" s="353"/>
      <c r="O18" s="330"/>
      <c r="P18" s="349"/>
      <c r="Q18" s="353"/>
      <c r="R18" s="350"/>
      <c r="S18" s="351"/>
    </row>
    <row r="19" spans="1:19">
      <c r="A19" s="325"/>
      <c r="B19" s="328"/>
      <c r="C19" s="329"/>
      <c r="D19" s="329"/>
      <c r="E19" s="330"/>
      <c r="F19" s="330"/>
      <c r="G19" s="329"/>
      <c r="H19" s="330"/>
      <c r="I19" s="330"/>
      <c r="J19" s="417">
        <f t="shared" si="0"/>
        <v>0</v>
      </c>
      <c r="K19" s="350"/>
      <c r="L19" s="330"/>
      <c r="M19" s="352"/>
      <c r="N19" s="353"/>
      <c r="O19" s="330"/>
      <c r="P19" s="349"/>
      <c r="Q19" s="353"/>
      <c r="R19" s="350"/>
      <c r="S19" s="351"/>
    </row>
    <row r="20" spans="1:19">
      <c r="A20" s="325"/>
      <c r="B20" s="328"/>
      <c r="C20" s="329"/>
      <c r="D20" s="329"/>
      <c r="E20" s="330"/>
      <c r="F20" s="330"/>
      <c r="G20" s="329"/>
      <c r="H20" s="330"/>
      <c r="I20" s="330"/>
      <c r="J20" s="417">
        <f t="shared" si="0"/>
        <v>0</v>
      </c>
      <c r="K20" s="350"/>
      <c r="L20" s="330"/>
      <c r="M20" s="352"/>
      <c r="N20" s="353"/>
      <c r="O20" s="330"/>
      <c r="P20" s="349"/>
      <c r="Q20" s="353"/>
      <c r="R20" s="350"/>
      <c r="S20" s="351"/>
    </row>
    <row r="21" spans="1:19">
      <c r="A21" s="325"/>
      <c r="B21" s="328"/>
      <c r="C21" s="329"/>
      <c r="D21" s="329"/>
      <c r="E21" s="330"/>
      <c r="F21" s="330"/>
      <c r="G21" s="329"/>
      <c r="H21" s="330"/>
      <c r="I21" s="330"/>
      <c r="J21" s="417">
        <f t="shared" si="0"/>
        <v>0</v>
      </c>
      <c r="K21" s="350"/>
      <c r="L21" s="330"/>
      <c r="M21" s="352"/>
      <c r="N21" s="353"/>
      <c r="O21" s="330"/>
      <c r="P21" s="349"/>
      <c r="Q21" s="353"/>
      <c r="R21" s="350"/>
      <c r="S21" s="351"/>
    </row>
    <row r="22" spans="1:19" ht="15.75" customHeight="1" thickBot="1">
      <c r="A22" s="325"/>
      <c r="B22" s="328"/>
      <c r="C22" s="331"/>
      <c r="D22" s="331"/>
      <c r="E22" s="332"/>
      <c r="F22" s="332"/>
      <c r="G22" s="331"/>
      <c r="H22" s="330"/>
      <c r="I22" s="330"/>
      <c r="J22" s="417">
        <f>SUM(H22:I22)-SUM(E22:F22)</f>
        <v>0</v>
      </c>
      <c r="K22" s="350"/>
      <c r="L22" s="330"/>
      <c r="M22" s="352"/>
      <c r="N22" s="353"/>
      <c r="O22" s="330"/>
      <c r="P22" s="349"/>
      <c r="Q22" s="353"/>
      <c r="R22" s="350"/>
      <c r="S22" s="351"/>
    </row>
    <row r="23" spans="1:19" s="259" customFormat="1" ht="15" thickTop="1">
      <c r="A23" s="419" t="s">
        <v>138</v>
      </c>
      <c r="B23" s="420"/>
      <c r="C23" s="421"/>
      <c r="D23" s="421"/>
      <c r="E23" s="422">
        <f>SUM(E12:E22)</f>
        <v>0</v>
      </c>
      <c r="F23" s="423">
        <f t="shared" ref="F23:I23" si="1">SUM(F12:F22)</f>
        <v>0</v>
      </c>
      <c r="G23" s="423"/>
      <c r="H23" s="423">
        <f t="shared" si="1"/>
        <v>0</v>
      </c>
      <c r="I23" s="423">
        <f t="shared" si="1"/>
        <v>0</v>
      </c>
      <c r="J23" s="418">
        <f>SUM(J12:J22)</f>
        <v>0</v>
      </c>
      <c r="K23" s="423">
        <f>SUM(K12:K22)</f>
        <v>0</v>
      </c>
      <c r="L23" s="424">
        <f>SUM(L12:L22)</f>
        <v>0</v>
      </c>
      <c r="M23" s="425"/>
      <c r="N23" s="426"/>
      <c r="O23" s="422">
        <f>SUM(O12:O22)</f>
        <v>0</v>
      </c>
      <c r="P23" s="427"/>
      <c r="Q23" s="426"/>
      <c r="R23" s="422">
        <f>SUM(R12:R22)</f>
        <v>0</v>
      </c>
      <c r="S23" s="428"/>
    </row>
    <row r="24" spans="1:19">
      <c r="A24" s="649" t="s">
        <v>139</v>
      </c>
      <c r="B24" s="650"/>
      <c r="C24" s="650"/>
      <c r="D24" s="650"/>
      <c r="E24" s="650"/>
      <c r="F24" s="650"/>
      <c r="G24" s="650"/>
      <c r="H24" s="650"/>
      <c r="I24" s="650"/>
      <c r="J24" s="650"/>
      <c r="K24" s="650"/>
      <c r="L24" s="650"/>
      <c r="M24" s="650"/>
      <c r="N24" s="650"/>
      <c r="O24" s="650"/>
      <c r="P24" s="650"/>
      <c r="Q24" s="650"/>
      <c r="R24" s="650"/>
      <c r="S24" s="651"/>
    </row>
    <row r="25" spans="1:19">
      <c r="A25" s="326"/>
      <c r="B25" s="328"/>
      <c r="C25" s="333"/>
      <c r="D25" s="333"/>
      <c r="E25" s="334"/>
      <c r="F25" s="334"/>
      <c r="G25" s="329"/>
      <c r="H25" s="334"/>
      <c r="I25" s="330"/>
      <c r="J25" s="417">
        <f>SUM(H25:I25)-SUM(E25:F25)</f>
        <v>0</v>
      </c>
      <c r="K25" s="346"/>
      <c r="L25" s="330"/>
      <c r="M25" s="347"/>
      <c r="N25" s="348"/>
      <c r="O25" s="334"/>
      <c r="P25" s="349"/>
      <c r="Q25" s="348"/>
      <c r="R25" s="350"/>
      <c r="S25" s="351"/>
    </row>
    <row r="26" spans="1:19">
      <c r="A26" s="325"/>
      <c r="B26" s="328"/>
      <c r="C26" s="329"/>
      <c r="D26" s="329"/>
      <c r="E26" s="330"/>
      <c r="F26" s="330"/>
      <c r="G26" s="335"/>
      <c r="H26" s="330"/>
      <c r="I26" s="330"/>
      <c r="J26" s="417">
        <f t="shared" ref="J26:J32" si="2">SUM(H26:I26)-SUM(E26:F26)</f>
        <v>0</v>
      </c>
      <c r="K26" s="350"/>
      <c r="L26" s="330"/>
      <c r="M26" s="352"/>
      <c r="N26" s="353"/>
      <c r="O26" s="330"/>
      <c r="P26" s="349"/>
      <c r="Q26" s="353"/>
      <c r="R26" s="350"/>
      <c r="S26" s="351"/>
    </row>
    <row r="27" spans="1:19">
      <c r="A27" s="325"/>
      <c r="B27" s="336"/>
      <c r="C27" s="337"/>
      <c r="D27" s="337"/>
      <c r="E27" s="338"/>
      <c r="F27" s="338"/>
      <c r="G27" s="337"/>
      <c r="H27" s="338"/>
      <c r="I27" s="330"/>
      <c r="J27" s="417">
        <f t="shared" si="2"/>
        <v>0</v>
      </c>
      <c r="K27" s="350"/>
      <c r="L27" s="330"/>
      <c r="M27" s="352"/>
      <c r="N27" s="353"/>
      <c r="O27" s="330"/>
      <c r="P27" s="349"/>
      <c r="Q27" s="353"/>
      <c r="R27" s="350"/>
      <c r="S27" s="351"/>
    </row>
    <row r="28" spans="1:19">
      <c r="A28" s="325"/>
      <c r="B28" s="328"/>
      <c r="C28" s="329"/>
      <c r="D28" s="329"/>
      <c r="E28" s="330"/>
      <c r="F28" s="330"/>
      <c r="G28" s="329"/>
      <c r="H28" s="330"/>
      <c r="I28" s="330"/>
      <c r="J28" s="417">
        <f t="shared" si="2"/>
        <v>0</v>
      </c>
      <c r="K28" s="350"/>
      <c r="L28" s="330"/>
      <c r="M28" s="352"/>
      <c r="N28" s="353"/>
      <c r="O28" s="330"/>
      <c r="P28" s="349"/>
      <c r="Q28" s="353"/>
      <c r="R28" s="350"/>
      <c r="S28" s="351"/>
    </row>
    <row r="29" spans="1:19">
      <c r="A29" s="325"/>
      <c r="B29" s="328"/>
      <c r="C29" s="329"/>
      <c r="D29" s="329"/>
      <c r="E29" s="330"/>
      <c r="F29" s="330"/>
      <c r="G29" s="329"/>
      <c r="H29" s="330"/>
      <c r="I29" s="330"/>
      <c r="J29" s="417">
        <f t="shared" si="2"/>
        <v>0</v>
      </c>
      <c r="K29" s="350"/>
      <c r="L29" s="330"/>
      <c r="M29" s="352"/>
      <c r="N29" s="353"/>
      <c r="O29" s="330"/>
      <c r="P29" s="349"/>
      <c r="Q29" s="353"/>
      <c r="R29" s="350"/>
      <c r="S29" s="351"/>
    </row>
    <row r="30" spans="1:19">
      <c r="A30" s="325"/>
      <c r="B30" s="328"/>
      <c r="C30" s="329"/>
      <c r="D30" s="329"/>
      <c r="E30" s="330"/>
      <c r="F30" s="330"/>
      <c r="G30" s="329"/>
      <c r="H30" s="330"/>
      <c r="I30" s="330"/>
      <c r="J30" s="417">
        <f t="shared" si="2"/>
        <v>0</v>
      </c>
      <c r="K30" s="350"/>
      <c r="L30" s="330"/>
      <c r="M30" s="352"/>
      <c r="N30" s="353"/>
      <c r="O30" s="330"/>
      <c r="P30" s="349"/>
      <c r="Q30" s="353"/>
      <c r="R30" s="350"/>
      <c r="S30" s="351"/>
    </row>
    <row r="31" spans="1:19">
      <c r="A31" s="325"/>
      <c r="B31" s="328"/>
      <c r="C31" s="329"/>
      <c r="D31" s="329"/>
      <c r="E31" s="330"/>
      <c r="F31" s="330"/>
      <c r="G31" s="329"/>
      <c r="H31" s="330"/>
      <c r="I31" s="330"/>
      <c r="J31" s="417">
        <f t="shared" si="2"/>
        <v>0</v>
      </c>
      <c r="K31" s="350"/>
      <c r="L31" s="330"/>
      <c r="M31" s="352"/>
      <c r="N31" s="353"/>
      <c r="O31" s="330"/>
      <c r="P31" s="349"/>
      <c r="Q31" s="353"/>
      <c r="R31" s="350"/>
      <c r="S31" s="351"/>
    </row>
    <row r="32" spans="1:19">
      <c r="A32" s="325"/>
      <c r="B32" s="328"/>
      <c r="C32" s="329"/>
      <c r="D32" s="329"/>
      <c r="E32" s="330"/>
      <c r="F32" s="330"/>
      <c r="G32" s="329"/>
      <c r="H32" s="330"/>
      <c r="I32" s="330"/>
      <c r="J32" s="417">
        <f t="shared" si="2"/>
        <v>0</v>
      </c>
      <c r="K32" s="350"/>
      <c r="L32" s="330"/>
      <c r="M32" s="352"/>
      <c r="N32" s="353"/>
      <c r="O32" s="330"/>
      <c r="P32" s="349"/>
      <c r="Q32" s="353"/>
      <c r="R32" s="350"/>
      <c r="S32" s="351"/>
    </row>
    <row r="33" spans="1:19" ht="15" thickBot="1">
      <c r="A33" s="327"/>
      <c r="B33" s="339"/>
      <c r="C33" s="340"/>
      <c r="D33" s="341"/>
      <c r="E33" s="342"/>
      <c r="F33" s="342"/>
      <c r="G33" s="341"/>
      <c r="H33" s="342"/>
      <c r="I33" s="330"/>
      <c r="J33" s="417">
        <f>SUM(H33:I33)-SUM(E33:F33)</f>
        <v>0</v>
      </c>
      <c r="K33" s="357"/>
      <c r="L33" s="330"/>
      <c r="M33" s="358"/>
      <c r="N33" s="359"/>
      <c r="O33" s="342"/>
      <c r="P33" s="360"/>
      <c r="Q33" s="359"/>
      <c r="R33" s="357"/>
      <c r="S33" s="361"/>
    </row>
    <row r="34" spans="1:19" s="259" customFormat="1" ht="15" thickTop="1">
      <c r="A34" s="429" t="s">
        <v>138</v>
      </c>
      <c r="B34" s="430"/>
      <c r="C34" s="430"/>
      <c r="D34" s="430"/>
      <c r="E34" s="431">
        <f>SUM(E25:E33)</f>
        <v>0</v>
      </c>
      <c r="F34" s="431">
        <f t="shared" ref="F34:H34" si="3">SUM(F25:F33)</f>
        <v>0</v>
      </c>
      <c r="G34" s="431"/>
      <c r="H34" s="431">
        <f t="shared" si="3"/>
        <v>0</v>
      </c>
      <c r="I34" s="431">
        <f>SUM(I25:I33)</f>
        <v>0</v>
      </c>
      <c r="J34" s="418">
        <f>SUM(J25:J33)</f>
        <v>0</v>
      </c>
      <c r="K34" s="423">
        <f>SUM(K25:K33)</f>
        <v>0</v>
      </c>
      <c r="L34" s="424">
        <f>SUM(L25:L33)</f>
        <v>0</v>
      </c>
      <c r="M34" s="425"/>
      <c r="N34" s="426"/>
      <c r="O34" s="422">
        <f>SUM(O25:O33)</f>
        <v>0</v>
      </c>
      <c r="P34" s="427"/>
      <c r="Q34" s="426"/>
      <c r="R34" s="422">
        <f>SUM(R25:R33)</f>
        <v>0</v>
      </c>
      <c r="S34" s="428"/>
    </row>
    <row r="35" spans="1:19">
      <c r="A35" s="636" t="s">
        <v>140</v>
      </c>
      <c r="B35" s="637"/>
      <c r="C35" s="637"/>
      <c r="D35" s="637"/>
      <c r="E35" s="637"/>
      <c r="F35" s="637"/>
      <c r="G35" s="637"/>
      <c r="H35" s="637"/>
      <c r="I35" s="637"/>
      <c r="J35" s="637"/>
      <c r="K35" s="637"/>
      <c r="L35" s="637"/>
      <c r="M35" s="637"/>
      <c r="N35" s="637"/>
      <c r="O35" s="637"/>
      <c r="P35" s="637"/>
      <c r="Q35" s="637"/>
      <c r="R35" s="637"/>
      <c r="S35" s="638"/>
    </row>
    <row r="36" spans="1:19">
      <c r="A36" s="326"/>
      <c r="B36" s="328"/>
      <c r="C36" s="333"/>
      <c r="D36" s="333"/>
      <c r="E36" s="334"/>
      <c r="F36" s="334"/>
      <c r="G36" s="333"/>
      <c r="H36" s="334"/>
      <c r="I36" s="343"/>
      <c r="J36" s="432">
        <f>SUM(H36:I36)-SUM(E36:F36)</f>
        <v>0</v>
      </c>
      <c r="K36" s="346"/>
      <c r="L36" s="343"/>
      <c r="M36" s="347"/>
      <c r="N36" s="348"/>
      <c r="O36" s="334"/>
      <c r="P36" s="349"/>
      <c r="Q36" s="348"/>
      <c r="R36" s="350"/>
      <c r="S36" s="351"/>
    </row>
    <row r="37" spans="1:19">
      <c r="A37" s="325"/>
      <c r="B37" s="328"/>
      <c r="C37" s="329"/>
      <c r="D37" s="329"/>
      <c r="E37" s="330"/>
      <c r="F37" s="330"/>
      <c r="G37" s="329"/>
      <c r="H37" s="330"/>
      <c r="I37" s="330"/>
      <c r="J37" s="433">
        <f t="shared" ref="J37:J39" si="4">SUM(H37:I37)-SUM(E37:F37)</f>
        <v>0</v>
      </c>
      <c r="K37" s="350"/>
      <c r="L37" s="344"/>
      <c r="M37" s="352"/>
      <c r="N37" s="353"/>
      <c r="O37" s="330"/>
      <c r="P37" s="349"/>
      <c r="Q37" s="353"/>
      <c r="R37" s="350"/>
      <c r="S37" s="351"/>
    </row>
    <row r="38" spans="1:19">
      <c r="A38" s="325"/>
      <c r="B38" s="328"/>
      <c r="C38" s="329"/>
      <c r="D38" s="329"/>
      <c r="E38" s="330"/>
      <c r="F38" s="330"/>
      <c r="G38" s="329"/>
      <c r="H38" s="330"/>
      <c r="I38" s="330"/>
      <c r="J38" s="433">
        <f t="shared" si="4"/>
        <v>0</v>
      </c>
      <c r="K38" s="350"/>
      <c r="L38" s="344"/>
      <c r="M38" s="352"/>
      <c r="N38" s="353"/>
      <c r="O38" s="330"/>
      <c r="P38" s="349"/>
      <c r="Q38" s="353"/>
      <c r="R38" s="350"/>
      <c r="S38" s="351"/>
    </row>
    <row r="39" spans="1:19">
      <c r="A39" s="325"/>
      <c r="B39" s="328"/>
      <c r="C39" s="329"/>
      <c r="D39" s="329"/>
      <c r="E39" s="330"/>
      <c r="F39" s="330"/>
      <c r="G39" s="329"/>
      <c r="H39" s="330"/>
      <c r="I39" s="344"/>
      <c r="J39" s="433">
        <f t="shared" si="4"/>
        <v>0</v>
      </c>
      <c r="K39" s="350"/>
      <c r="L39" s="344"/>
      <c r="M39" s="352"/>
      <c r="N39" s="353"/>
      <c r="O39" s="330"/>
      <c r="P39" s="349"/>
      <c r="Q39" s="353"/>
      <c r="R39" s="350"/>
      <c r="S39" s="351"/>
    </row>
    <row r="40" spans="1:19" ht="15" thickBot="1">
      <c r="A40" s="325"/>
      <c r="B40" s="328"/>
      <c r="C40" s="331"/>
      <c r="D40" s="329"/>
      <c r="E40" s="330"/>
      <c r="F40" s="330"/>
      <c r="G40" s="329"/>
      <c r="H40" s="330"/>
      <c r="I40" s="344"/>
      <c r="J40" s="433">
        <f>SUM(H40:I40)-SUM(E40:F40)</f>
        <v>0</v>
      </c>
      <c r="K40" s="350"/>
      <c r="L40" s="344"/>
      <c r="M40" s="352"/>
      <c r="N40" s="353"/>
      <c r="O40" s="330"/>
      <c r="P40" s="349"/>
      <c r="Q40" s="353"/>
      <c r="R40" s="350"/>
      <c r="S40" s="351"/>
    </row>
    <row r="41" spans="1:19" s="259" customFormat="1" ht="15" thickTop="1">
      <c r="A41" s="419" t="s">
        <v>138</v>
      </c>
      <c r="B41" s="420"/>
      <c r="C41" s="420"/>
      <c r="D41" s="420"/>
      <c r="E41" s="422">
        <f>SUM(E36:E40)</f>
        <v>0</v>
      </c>
      <c r="F41" s="422">
        <f t="shared" ref="F41:I41" si="5">SUM(F36:F40)</f>
        <v>0</v>
      </c>
      <c r="G41" s="422"/>
      <c r="H41" s="422">
        <f t="shared" si="5"/>
        <v>0</v>
      </c>
      <c r="I41" s="422">
        <f t="shared" si="5"/>
        <v>0</v>
      </c>
      <c r="J41" s="418">
        <f>SUM(J36:J40)</f>
        <v>0</v>
      </c>
      <c r="K41" s="423">
        <f>SUM(K36:K40)</f>
        <v>0</v>
      </c>
      <c r="L41" s="418">
        <f>SUM(L36:L40)</f>
        <v>0</v>
      </c>
      <c r="M41" s="425"/>
      <c r="N41" s="426"/>
      <c r="O41" s="422">
        <f t="shared" ref="O41" si="6">SUM(O36:O40)</f>
        <v>0</v>
      </c>
      <c r="P41" s="427"/>
      <c r="Q41" s="426"/>
      <c r="R41" s="422">
        <f t="shared" ref="R41" si="7">SUM(R36:R40)</f>
        <v>0</v>
      </c>
      <c r="S41" s="428"/>
    </row>
    <row r="42" spans="1:19" ht="25.5" customHeight="1">
      <c r="A42" s="665" t="s">
        <v>141</v>
      </c>
      <c r="B42" s="637"/>
      <c r="C42" s="637"/>
      <c r="D42" s="637"/>
      <c r="E42" s="637"/>
      <c r="F42" s="637"/>
      <c r="G42" s="637"/>
      <c r="H42" s="637"/>
      <c r="I42" s="637"/>
      <c r="J42" s="637"/>
      <c r="K42" s="637"/>
      <c r="L42" s="637"/>
      <c r="M42" s="637"/>
      <c r="N42" s="637"/>
      <c r="O42" s="637"/>
      <c r="P42" s="637"/>
      <c r="Q42" s="637"/>
      <c r="R42" s="637"/>
      <c r="S42" s="638"/>
    </row>
    <row r="43" spans="1:19">
      <c r="A43" s="326"/>
      <c r="B43" s="328"/>
      <c r="C43" s="333"/>
      <c r="D43" s="333"/>
      <c r="E43" s="334"/>
      <c r="F43" s="334"/>
      <c r="G43" s="333"/>
      <c r="H43" s="330"/>
      <c r="I43" s="330"/>
      <c r="J43" s="432">
        <f>SUM(H43:I43)-SUM(E43:F43)</f>
        <v>0</v>
      </c>
      <c r="K43" s="346"/>
      <c r="L43" s="343"/>
      <c r="M43" s="347"/>
      <c r="N43" s="348"/>
      <c r="O43" s="334"/>
      <c r="P43" s="349"/>
      <c r="Q43" s="348"/>
      <c r="R43" s="350"/>
      <c r="S43" s="351"/>
    </row>
    <row r="44" spans="1:19">
      <c r="A44" s="325"/>
      <c r="B44" s="328"/>
      <c r="C44" s="329"/>
      <c r="D44" s="329"/>
      <c r="E44" s="330"/>
      <c r="F44" s="330"/>
      <c r="G44" s="329"/>
      <c r="H44" s="330"/>
      <c r="I44" s="330"/>
      <c r="J44" s="433">
        <f t="shared" ref="J44:J46" si="8">SUM(H44:I44)-SUM(E44:F44)</f>
        <v>0</v>
      </c>
      <c r="K44" s="350"/>
      <c r="L44" s="344"/>
      <c r="M44" s="352"/>
      <c r="N44" s="353"/>
      <c r="O44" s="330"/>
      <c r="P44" s="349"/>
      <c r="Q44" s="353"/>
      <c r="R44" s="350"/>
      <c r="S44" s="351"/>
    </row>
    <row r="45" spans="1:19">
      <c r="A45" s="325"/>
      <c r="B45" s="328"/>
      <c r="C45" s="329"/>
      <c r="D45" s="329"/>
      <c r="E45" s="330"/>
      <c r="F45" s="330"/>
      <c r="G45" s="329"/>
      <c r="H45" s="330"/>
      <c r="I45" s="344"/>
      <c r="J45" s="433">
        <f t="shared" si="8"/>
        <v>0</v>
      </c>
      <c r="K45" s="350"/>
      <c r="L45" s="344"/>
      <c r="M45" s="352"/>
      <c r="N45" s="353"/>
      <c r="O45" s="330"/>
      <c r="P45" s="349"/>
      <c r="Q45" s="353"/>
      <c r="R45" s="350"/>
      <c r="S45" s="351"/>
    </row>
    <row r="46" spans="1:19">
      <c r="A46" s="325"/>
      <c r="B46" s="328"/>
      <c r="C46" s="329"/>
      <c r="D46" s="329"/>
      <c r="E46" s="330"/>
      <c r="F46" s="330"/>
      <c r="G46" s="329"/>
      <c r="H46" s="330"/>
      <c r="I46" s="344"/>
      <c r="J46" s="433">
        <f t="shared" si="8"/>
        <v>0</v>
      </c>
      <c r="K46" s="350"/>
      <c r="L46" s="344"/>
      <c r="M46" s="352"/>
      <c r="N46" s="353"/>
      <c r="O46" s="330"/>
      <c r="P46" s="349"/>
      <c r="Q46" s="353"/>
      <c r="R46" s="350"/>
      <c r="S46" s="351"/>
    </row>
    <row r="47" spans="1:19" ht="15" thickBot="1">
      <c r="A47" s="325"/>
      <c r="B47" s="328"/>
      <c r="C47" s="331"/>
      <c r="D47" s="329"/>
      <c r="E47" s="330"/>
      <c r="F47" s="330"/>
      <c r="G47" s="329"/>
      <c r="H47" s="330"/>
      <c r="I47" s="344"/>
      <c r="J47" s="433">
        <f>SUM(H47:I47)-SUM(E47:F47)</f>
        <v>0</v>
      </c>
      <c r="K47" s="350"/>
      <c r="L47" s="344"/>
      <c r="M47" s="352"/>
      <c r="N47" s="353"/>
      <c r="O47" s="330"/>
      <c r="P47" s="349"/>
      <c r="Q47" s="353"/>
      <c r="R47" s="350"/>
      <c r="S47" s="351"/>
    </row>
    <row r="48" spans="1:19" ht="15" thickTop="1">
      <c r="A48" s="434" t="s">
        <v>138</v>
      </c>
      <c r="B48" s="435"/>
      <c r="C48" s="435"/>
      <c r="D48" s="435"/>
      <c r="E48" s="436">
        <f>SUM(E43:E47)</f>
        <v>0</v>
      </c>
      <c r="F48" s="436">
        <f t="shared" ref="F48" si="9">SUM(F43:F47)</f>
        <v>0</v>
      </c>
      <c r="G48" s="436"/>
      <c r="H48" s="436">
        <f t="shared" ref="H48" si="10">SUM(H43:H47)</f>
        <v>0</v>
      </c>
      <c r="I48" s="436">
        <f t="shared" ref="I48" si="11">SUM(I43:I47)</f>
        <v>0</v>
      </c>
      <c r="J48" s="437">
        <f>SUM(J43:J47)</f>
        <v>0</v>
      </c>
      <c r="K48" s="438">
        <f>SUM(K43:K47)</f>
        <v>0</v>
      </c>
      <c r="L48" s="437">
        <f>SUM(L43:L47)</f>
        <v>0</v>
      </c>
      <c r="M48" s="439"/>
      <c r="N48" s="440"/>
      <c r="O48" s="436">
        <f t="shared" ref="O48" si="12">SUM(O43:O47)</f>
        <v>0</v>
      </c>
      <c r="P48" s="441"/>
      <c r="Q48" s="440"/>
      <c r="R48" s="436">
        <f t="shared" ref="R48" si="13">SUM(R43:R47)</f>
        <v>0</v>
      </c>
      <c r="S48" s="442"/>
    </row>
    <row r="49" spans="1:19">
      <c r="A49" s="636" t="s">
        <v>142</v>
      </c>
      <c r="B49" s="637"/>
      <c r="C49" s="637"/>
      <c r="D49" s="637"/>
      <c r="E49" s="637"/>
      <c r="F49" s="637"/>
      <c r="G49" s="637"/>
      <c r="H49" s="637"/>
      <c r="I49" s="637"/>
      <c r="J49" s="637"/>
      <c r="K49" s="637"/>
      <c r="L49" s="637"/>
      <c r="M49" s="637"/>
      <c r="N49" s="637"/>
      <c r="O49" s="637"/>
      <c r="P49" s="637"/>
      <c r="Q49" s="637"/>
      <c r="R49" s="637"/>
      <c r="S49" s="638"/>
    </row>
    <row r="50" spans="1:19">
      <c r="A50" s="229"/>
      <c r="B50" s="328"/>
      <c r="C50" s="333"/>
      <c r="D50" s="333"/>
      <c r="E50" s="334"/>
      <c r="F50" s="334"/>
      <c r="G50" s="333"/>
      <c r="H50" s="330"/>
      <c r="I50" s="330"/>
      <c r="J50" s="432">
        <f>SUM(H50:I50)-SUM(E50:F50)</f>
        <v>0</v>
      </c>
      <c r="K50" s="346"/>
      <c r="L50" s="343"/>
      <c r="M50" s="347"/>
      <c r="N50" s="348"/>
      <c r="O50" s="334"/>
      <c r="P50" s="354"/>
      <c r="Q50" s="348"/>
      <c r="R50" s="334"/>
      <c r="S50" s="355"/>
    </row>
    <row r="51" spans="1:19">
      <c r="A51" s="230"/>
      <c r="B51" s="328"/>
      <c r="C51" s="329"/>
      <c r="D51" s="329"/>
      <c r="E51" s="330"/>
      <c r="F51" s="330"/>
      <c r="G51" s="329"/>
      <c r="H51" s="330"/>
      <c r="I51" s="330"/>
      <c r="J51" s="433">
        <f t="shared" ref="J51:J53" si="14">SUM(H51:I51)-SUM(E51:F51)</f>
        <v>0</v>
      </c>
      <c r="K51" s="350"/>
      <c r="L51" s="344"/>
      <c r="M51" s="352"/>
      <c r="N51" s="353"/>
      <c r="O51" s="330"/>
      <c r="P51" s="349"/>
      <c r="Q51" s="353"/>
      <c r="R51" s="330"/>
      <c r="S51" s="351"/>
    </row>
    <row r="52" spans="1:19">
      <c r="A52" s="230"/>
      <c r="B52" s="328"/>
      <c r="C52" s="329"/>
      <c r="D52" s="329"/>
      <c r="E52" s="330"/>
      <c r="F52" s="330"/>
      <c r="G52" s="329"/>
      <c r="H52" s="330"/>
      <c r="I52" s="330"/>
      <c r="J52" s="433">
        <f t="shared" si="14"/>
        <v>0</v>
      </c>
      <c r="K52" s="350"/>
      <c r="L52" s="344"/>
      <c r="M52" s="352"/>
      <c r="N52" s="353"/>
      <c r="O52" s="330"/>
      <c r="P52" s="349"/>
      <c r="Q52" s="353"/>
      <c r="R52" s="330"/>
      <c r="S52" s="351"/>
    </row>
    <row r="53" spans="1:19">
      <c r="A53" s="230"/>
      <c r="B53" s="328"/>
      <c r="C53" s="329"/>
      <c r="D53" s="329"/>
      <c r="E53" s="330"/>
      <c r="F53" s="330"/>
      <c r="G53" s="329"/>
      <c r="H53" s="330"/>
      <c r="I53" s="344"/>
      <c r="J53" s="433">
        <f t="shared" si="14"/>
        <v>0</v>
      </c>
      <c r="K53" s="350"/>
      <c r="L53" s="344"/>
      <c r="M53" s="352"/>
      <c r="N53" s="353"/>
      <c r="O53" s="330"/>
      <c r="P53" s="349"/>
      <c r="Q53" s="353"/>
      <c r="R53" s="330"/>
      <c r="S53" s="351"/>
    </row>
    <row r="54" spans="1:19" ht="15" thickBot="1">
      <c r="A54" s="325"/>
      <c r="B54" s="328"/>
      <c r="C54" s="331"/>
      <c r="D54" s="331"/>
      <c r="E54" s="332"/>
      <c r="F54" s="332"/>
      <c r="G54" s="331"/>
      <c r="H54" s="332"/>
      <c r="I54" s="344"/>
      <c r="J54" s="433">
        <f>SUM(H54:I54)-SUM(E54:F54)</f>
        <v>0</v>
      </c>
      <c r="K54" s="350"/>
      <c r="L54" s="344"/>
      <c r="M54" s="356"/>
      <c r="N54" s="353"/>
      <c r="O54" s="330"/>
      <c r="P54" s="349"/>
      <c r="Q54" s="353"/>
      <c r="R54" s="350"/>
      <c r="S54" s="351"/>
    </row>
    <row r="55" spans="1:19" ht="15" thickTop="1">
      <c r="A55" s="434" t="s">
        <v>138</v>
      </c>
      <c r="B55" s="435"/>
      <c r="C55" s="435"/>
      <c r="D55" s="435"/>
      <c r="E55" s="436">
        <f>SUM(E50:E54)</f>
        <v>0</v>
      </c>
      <c r="F55" s="436">
        <f t="shared" ref="F55" si="15">SUM(F50:F54)</f>
        <v>0</v>
      </c>
      <c r="G55" s="436"/>
      <c r="H55" s="436">
        <f t="shared" ref="H55" si="16">SUM(H50:H54)</f>
        <v>0</v>
      </c>
      <c r="I55" s="436">
        <f t="shared" ref="I55" si="17">SUM(I50:I54)</f>
        <v>0</v>
      </c>
      <c r="J55" s="437">
        <f>SUM(J50:J54)</f>
        <v>0</v>
      </c>
      <c r="K55" s="438">
        <f>SUM(K50:K54)</f>
        <v>0</v>
      </c>
      <c r="L55" s="437">
        <f>SUM(L50:L54)</f>
        <v>0</v>
      </c>
      <c r="M55" s="439"/>
      <c r="N55" s="440"/>
      <c r="O55" s="436">
        <f t="shared" ref="O55" si="18">SUM(O50:O54)</f>
        <v>0</v>
      </c>
      <c r="P55" s="441"/>
      <c r="Q55" s="440"/>
      <c r="R55" s="436">
        <f t="shared" ref="R55" si="19">SUM(R50:R54)</f>
        <v>0</v>
      </c>
      <c r="S55" s="442"/>
    </row>
    <row r="56" spans="1:19">
      <c r="A56" s="636" t="s">
        <v>143</v>
      </c>
      <c r="B56" s="637"/>
      <c r="C56" s="637"/>
      <c r="D56" s="637"/>
      <c r="E56" s="637"/>
      <c r="F56" s="637"/>
      <c r="G56" s="637"/>
      <c r="H56" s="637"/>
      <c r="I56" s="637"/>
      <c r="J56" s="637"/>
      <c r="K56" s="637"/>
      <c r="L56" s="637"/>
      <c r="M56" s="637"/>
      <c r="N56" s="637"/>
      <c r="O56" s="637"/>
      <c r="P56" s="637"/>
      <c r="Q56" s="637"/>
      <c r="R56" s="637"/>
      <c r="S56" s="638"/>
    </row>
    <row r="57" spans="1:19">
      <c r="A57" s="326"/>
      <c r="B57" s="328"/>
      <c r="C57" s="333"/>
      <c r="D57" s="333"/>
      <c r="E57" s="334"/>
      <c r="F57" s="334"/>
      <c r="G57" s="333"/>
      <c r="H57" s="330"/>
      <c r="I57" s="330"/>
      <c r="J57" s="432">
        <f>SUM(H57:I57)-SUM(E57:F57)</f>
        <v>0</v>
      </c>
      <c r="K57" s="249"/>
      <c r="L57" s="248"/>
      <c r="M57" s="250"/>
      <c r="N57" s="251"/>
      <c r="O57" s="247"/>
      <c r="P57" s="252"/>
      <c r="Q57" s="251"/>
      <c r="R57" s="253"/>
      <c r="S57" s="254"/>
    </row>
    <row r="58" spans="1:19">
      <c r="A58" s="325"/>
      <c r="B58" s="328"/>
      <c r="C58" s="329"/>
      <c r="D58" s="329"/>
      <c r="E58" s="344"/>
      <c r="F58" s="330"/>
      <c r="G58" s="345"/>
      <c r="H58" s="330"/>
      <c r="I58" s="330"/>
      <c r="J58" s="433">
        <f t="shared" ref="J58:J59" si="20">SUM(H58:I58)-SUM(E58:F58)</f>
        <v>0</v>
      </c>
      <c r="K58" s="253"/>
      <c r="L58" s="256"/>
      <c r="M58" s="257"/>
      <c r="N58" s="258"/>
      <c r="O58" s="255"/>
      <c r="P58" s="252"/>
      <c r="Q58" s="258"/>
      <c r="R58" s="253"/>
      <c r="S58" s="254"/>
    </row>
    <row r="59" spans="1:19">
      <c r="A59" s="325"/>
      <c r="B59" s="328"/>
      <c r="C59" s="329"/>
      <c r="D59" s="329"/>
      <c r="E59" s="330"/>
      <c r="F59" s="330"/>
      <c r="G59" s="329"/>
      <c r="H59" s="330"/>
      <c r="I59" s="330"/>
      <c r="J59" s="433">
        <f t="shared" si="20"/>
        <v>0</v>
      </c>
      <c r="K59" s="253"/>
      <c r="L59" s="256"/>
      <c r="M59" s="257"/>
      <c r="N59" s="258"/>
      <c r="O59" s="255"/>
      <c r="P59" s="252"/>
      <c r="Q59" s="258"/>
      <c r="R59" s="253"/>
      <c r="S59" s="254"/>
    </row>
    <row r="60" spans="1:19" ht="15" thickBot="1">
      <c r="A60" s="325"/>
      <c r="B60" s="328"/>
      <c r="C60" s="331"/>
      <c r="D60" s="329"/>
      <c r="E60" s="330"/>
      <c r="F60" s="330"/>
      <c r="G60" s="329"/>
      <c r="H60" s="330"/>
      <c r="I60" s="330"/>
      <c r="J60" s="433">
        <f>SUM(H60:I60)-SUM(E60:F60)</f>
        <v>0</v>
      </c>
      <c r="K60" s="253"/>
      <c r="L60" s="256"/>
      <c r="M60" s="257"/>
      <c r="N60" s="258"/>
      <c r="O60" s="255"/>
      <c r="P60" s="252"/>
      <c r="Q60" s="258"/>
      <c r="R60" s="253"/>
      <c r="S60" s="254"/>
    </row>
    <row r="61" spans="1:19" ht="15" thickTop="1">
      <c r="A61" s="434" t="s">
        <v>138</v>
      </c>
      <c r="B61" s="435"/>
      <c r="C61" s="435"/>
      <c r="D61" s="435"/>
      <c r="E61" s="436">
        <f>SUM(E57:E60)</f>
        <v>0</v>
      </c>
      <c r="F61" s="436">
        <f>SUM(F57:F60)</f>
        <v>0</v>
      </c>
      <c r="G61" s="436"/>
      <c r="H61" s="436">
        <f>SUM(H57:H60)</f>
        <v>0</v>
      </c>
      <c r="I61" s="436">
        <f>SUM(I57:I60)</f>
        <v>0</v>
      </c>
      <c r="J61" s="437">
        <f>SUM(J57:J60)</f>
        <v>0</v>
      </c>
      <c r="K61" s="438">
        <f>SUM(K57:K60)</f>
        <v>0</v>
      </c>
      <c r="L61" s="437">
        <f>SUM(L57:L60)</f>
        <v>0</v>
      </c>
      <c r="M61" s="439"/>
      <c r="N61" s="440"/>
      <c r="O61" s="436">
        <f>SUM(O57:O60)</f>
        <v>0</v>
      </c>
      <c r="P61" s="441"/>
      <c r="Q61" s="440"/>
      <c r="R61" s="436">
        <f>SUM(R57:R60)</f>
        <v>0</v>
      </c>
      <c r="S61" s="442"/>
    </row>
    <row r="62" spans="1:19">
      <c r="A62" s="665" t="s">
        <v>144</v>
      </c>
      <c r="B62" s="637"/>
      <c r="C62" s="637"/>
      <c r="D62" s="637"/>
      <c r="E62" s="637"/>
      <c r="F62" s="637"/>
      <c r="G62" s="637"/>
      <c r="H62" s="637"/>
      <c r="I62" s="637"/>
      <c r="J62" s="637"/>
      <c r="K62" s="637"/>
      <c r="L62" s="637"/>
      <c r="M62" s="637"/>
      <c r="N62" s="637"/>
      <c r="O62" s="637"/>
      <c r="P62" s="637"/>
      <c r="Q62" s="637"/>
      <c r="R62" s="637"/>
      <c r="S62" s="638"/>
    </row>
    <row r="63" spans="1:19">
      <c r="A63" s="326"/>
      <c r="B63" s="328"/>
      <c r="C63" s="333"/>
      <c r="D63" s="333"/>
      <c r="E63" s="334"/>
      <c r="F63" s="334"/>
      <c r="G63" s="333"/>
      <c r="H63" s="330"/>
      <c r="I63" s="330"/>
      <c r="J63" s="432">
        <f>SUM(H63:I63)-SUM(E63:F63)</f>
        <v>0</v>
      </c>
      <c r="K63" s="346"/>
      <c r="L63" s="343"/>
      <c r="M63" s="347"/>
      <c r="N63" s="348"/>
      <c r="O63" s="334"/>
      <c r="P63" s="349"/>
      <c r="Q63" s="348"/>
      <c r="R63" s="350"/>
      <c r="S63" s="351"/>
    </row>
    <row r="64" spans="1:19">
      <c r="A64" s="325"/>
      <c r="B64" s="328"/>
      <c r="C64" s="329"/>
      <c r="D64" s="329"/>
      <c r="E64" s="330"/>
      <c r="F64" s="330"/>
      <c r="G64" s="329"/>
      <c r="H64" s="330"/>
      <c r="I64" s="330"/>
      <c r="J64" s="433">
        <f t="shared" ref="J64:J65" si="21">SUM(H64:I64)-SUM(E64:F64)</f>
        <v>0</v>
      </c>
      <c r="K64" s="350"/>
      <c r="L64" s="344"/>
      <c r="M64" s="352"/>
      <c r="N64" s="353"/>
      <c r="O64" s="330"/>
      <c r="P64" s="349"/>
      <c r="Q64" s="353"/>
      <c r="R64" s="350"/>
      <c r="S64" s="351"/>
    </row>
    <row r="65" spans="1:19">
      <c r="A65" s="325"/>
      <c r="B65" s="328"/>
      <c r="C65" s="329"/>
      <c r="D65" s="329"/>
      <c r="E65" s="330"/>
      <c r="F65" s="330"/>
      <c r="G65" s="329"/>
      <c r="H65" s="330"/>
      <c r="I65" s="330"/>
      <c r="J65" s="433">
        <f t="shared" si="21"/>
        <v>0</v>
      </c>
      <c r="K65" s="350"/>
      <c r="L65" s="344"/>
      <c r="M65" s="352"/>
      <c r="N65" s="353"/>
      <c r="O65" s="330"/>
      <c r="P65" s="349"/>
      <c r="Q65" s="353"/>
      <c r="R65" s="350"/>
      <c r="S65" s="351"/>
    </row>
    <row r="66" spans="1:19" ht="15" thickBot="1">
      <c r="A66" s="325"/>
      <c r="B66" s="328"/>
      <c r="C66" s="331"/>
      <c r="D66" s="329"/>
      <c r="E66" s="330"/>
      <c r="F66" s="330"/>
      <c r="G66" s="329"/>
      <c r="H66" s="330"/>
      <c r="I66" s="330"/>
      <c r="J66" s="433">
        <f>SUM(H66:I66)-SUM(E66:F66)</f>
        <v>0</v>
      </c>
      <c r="K66" s="350"/>
      <c r="L66" s="344"/>
      <c r="M66" s="352"/>
      <c r="N66" s="353"/>
      <c r="O66" s="330"/>
      <c r="P66" s="349"/>
      <c r="Q66" s="353"/>
      <c r="R66" s="350"/>
      <c r="S66" s="351"/>
    </row>
    <row r="67" spans="1:19" ht="15.75" thickTop="1" thickBot="1">
      <c r="A67" s="434" t="s">
        <v>138</v>
      </c>
      <c r="B67" s="435"/>
      <c r="C67" s="435"/>
      <c r="D67" s="435"/>
      <c r="E67" s="436">
        <f>SUM(E63:E66)</f>
        <v>0</v>
      </c>
      <c r="F67" s="436">
        <f>SUM(F63:F66)</f>
        <v>0</v>
      </c>
      <c r="G67" s="436"/>
      <c r="H67" s="436">
        <f>SUM(H63:H66)</f>
        <v>0</v>
      </c>
      <c r="I67" s="436">
        <f>SUM(I63:I66)</f>
        <v>0</v>
      </c>
      <c r="J67" s="437">
        <f>SUM(J63:J66)</f>
        <v>0</v>
      </c>
      <c r="K67" s="438">
        <f>SUM(K63:K66)</f>
        <v>0</v>
      </c>
      <c r="L67" s="437">
        <f>SUM(L63:L66)</f>
        <v>0</v>
      </c>
      <c r="M67" s="439"/>
      <c r="N67" s="440"/>
      <c r="O67" s="436">
        <f>SUM(O63:O66)</f>
        <v>0</v>
      </c>
      <c r="P67" s="441"/>
      <c r="Q67" s="440"/>
      <c r="R67" s="436">
        <f>SUM(R63:R66)</f>
        <v>0</v>
      </c>
      <c r="S67" s="442"/>
    </row>
    <row r="68" spans="1:19" ht="16.5" thickTop="1" thickBot="1">
      <c r="A68" s="675" t="s">
        <v>145</v>
      </c>
      <c r="B68" s="676"/>
      <c r="C68" s="677"/>
      <c r="D68" s="443"/>
      <c r="E68" s="444">
        <f>SUM(E23,E34,E41,E48,E55,E61,E67)</f>
        <v>0</v>
      </c>
      <c r="F68" s="444">
        <f>SUM(F23,F34,F41,F48,F55,F61,F67)</f>
        <v>0</v>
      </c>
      <c r="G68" s="444"/>
      <c r="H68" s="444">
        <f>SUM(H23,H34,H41,H48,H55,H61,H67)</f>
        <v>0</v>
      </c>
      <c r="I68" s="444">
        <f>SUM(I23,I34,I41,I48,I55,I61,I67)</f>
        <v>0</v>
      </c>
      <c r="J68" s="445">
        <f>SUM(J23,J34,J41,J48,J55,J61,J67)</f>
        <v>0</v>
      </c>
      <c r="K68" s="446">
        <f>SUM(K23,K34,K41,K48,K55,K61,K67)</f>
        <v>0</v>
      </c>
      <c r="L68" s="445">
        <f>SUM(L23,L34,L41,L48,L55,L61,L67)</f>
        <v>0</v>
      </c>
      <c r="M68" s="625"/>
      <c r="N68" s="626"/>
      <c r="O68" s="626"/>
      <c r="P68" s="626"/>
      <c r="Q68" s="626"/>
      <c r="R68" s="626"/>
      <c r="S68" s="627"/>
    </row>
    <row r="69" spans="1:19" ht="33" customHeight="1" thickTop="1">
      <c r="A69" s="231"/>
      <c r="B69" s="232"/>
      <c r="C69" s="232"/>
      <c r="D69" s="232"/>
      <c r="E69" s="634" t="s">
        <v>146</v>
      </c>
      <c r="F69" s="635"/>
      <c r="G69" s="307"/>
      <c r="H69" s="615" t="s">
        <v>147</v>
      </c>
      <c r="I69" s="616"/>
      <c r="J69" s="447" t="s">
        <v>148</v>
      </c>
      <c r="K69" s="673" t="s">
        <v>149</v>
      </c>
      <c r="L69" s="674"/>
      <c r="M69" s="628"/>
      <c r="N69" s="629"/>
      <c r="O69" s="629"/>
      <c r="P69" s="629"/>
      <c r="Q69" s="629"/>
      <c r="R69" s="629"/>
      <c r="S69" s="630"/>
    </row>
    <row r="70" spans="1:19" ht="16.5" thickBot="1">
      <c r="A70" s="233"/>
      <c r="B70" s="234"/>
      <c r="C70" s="235"/>
      <c r="D70" s="235"/>
      <c r="E70" s="666">
        <f>E68+F68</f>
        <v>0</v>
      </c>
      <c r="F70" s="667"/>
      <c r="G70" s="235"/>
      <c r="H70" s="668">
        <f>H68+I68</f>
        <v>0</v>
      </c>
      <c r="I70" s="669"/>
      <c r="J70" s="448">
        <f>H70-E70</f>
        <v>0</v>
      </c>
      <c r="K70" s="623">
        <f>K68+L68</f>
        <v>0</v>
      </c>
      <c r="L70" s="624"/>
      <c r="M70" s="631"/>
      <c r="N70" s="632"/>
      <c r="O70" s="632"/>
      <c r="P70" s="632"/>
      <c r="Q70" s="632"/>
      <c r="R70" s="632"/>
      <c r="S70" s="633"/>
    </row>
    <row r="71" spans="1:19" ht="30.75" customHeight="1" thickTop="1">
      <c r="A71" s="192"/>
      <c r="B71" s="192"/>
      <c r="C71" s="192"/>
      <c r="D71" s="192"/>
      <c r="E71" s="467"/>
      <c r="F71" s="467"/>
      <c r="G71" s="467"/>
      <c r="H71" s="467"/>
      <c r="I71" s="467"/>
      <c r="J71" s="467"/>
      <c r="K71" s="661" t="s">
        <v>150</v>
      </c>
      <c r="L71" s="662"/>
      <c r="M71" s="192"/>
      <c r="N71" s="192"/>
      <c r="O71" s="192"/>
      <c r="P71" s="192"/>
      <c r="Q71" s="192"/>
      <c r="R71" s="192"/>
      <c r="S71" s="192"/>
    </row>
    <row r="72" spans="1:19" ht="16.5" thickBot="1">
      <c r="A72" s="192" t="s">
        <v>151</v>
      </c>
      <c r="B72" s="192"/>
      <c r="C72" s="192"/>
      <c r="D72" s="192"/>
      <c r="E72" s="467"/>
      <c r="F72" s="467"/>
      <c r="G72" s="467"/>
      <c r="H72" s="467"/>
      <c r="I72" s="467"/>
      <c r="J72" s="467"/>
      <c r="K72" s="663">
        <f>IF((K70-E70)&gt;0,K70-E70,0)</f>
        <v>0</v>
      </c>
      <c r="L72" s="664"/>
      <c r="M72" s="192"/>
      <c r="N72" s="192"/>
      <c r="O72" s="192"/>
      <c r="P72" s="192"/>
      <c r="Q72" s="192"/>
      <c r="R72" s="192"/>
      <c r="S72" s="192"/>
    </row>
    <row r="73" spans="1:19" ht="15" thickTop="1">
      <c r="A73" s="467" t="s">
        <v>152</v>
      </c>
      <c r="B73" s="192"/>
      <c r="C73" s="192"/>
      <c r="D73" s="192"/>
      <c r="E73" s="192"/>
      <c r="F73" s="192"/>
      <c r="G73" s="272"/>
      <c r="H73" s="192"/>
      <c r="I73" s="192"/>
      <c r="J73" s="192"/>
      <c r="K73" s="192"/>
      <c r="L73" s="192"/>
      <c r="M73" s="192"/>
      <c r="N73" s="192"/>
      <c r="O73" s="192"/>
      <c r="P73" s="192"/>
      <c r="Q73" s="192"/>
      <c r="R73" s="192"/>
      <c r="S73" s="192"/>
    </row>
    <row r="74" spans="1:19">
      <c r="A74" s="192" t="s">
        <v>153</v>
      </c>
      <c r="B74" s="192"/>
      <c r="C74" s="192"/>
      <c r="D74" s="192"/>
      <c r="E74" s="192"/>
      <c r="F74" s="192"/>
      <c r="G74" s="192"/>
      <c r="H74" s="192"/>
      <c r="I74" s="192"/>
      <c r="J74" s="192"/>
      <c r="K74" s="192"/>
      <c r="L74" s="192"/>
      <c r="M74" s="192"/>
      <c r="N74" s="192"/>
      <c r="O74" s="192"/>
      <c r="P74" s="192"/>
      <c r="Q74" s="192"/>
      <c r="R74" s="192"/>
      <c r="S74" s="192"/>
    </row>
    <row r="75" spans="1:19">
      <c r="A75" s="192"/>
      <c r="B75" s="192"/>
      <c r="C75" s="192"/>
      <c r="D75" s="192"/>
      <c r="E75" s="192"/>
      <c r="G75" s="272"/>
      <c r="H75" s="192"/>
      <c r="I75" s="192"/>
      <c r="J75" s="192"/>
      <c r="K75" s="192"/>
      <c r="L75" s="192"/>
      <c r="M75" s="192"/>
      <c r="N75" s="192"/>
      <c r="O75" s="192"/>
      <c r="P75" s="192"/>
      <c r="Q75" s="192"/>
      <c r="R75" s="192"/>
      <c r="S75" s="192"/>
    </row>
    <row r="76" spans="1:19" ht="18">
      <c r="A76" s="613" t="s">
        <v>154</v>
      </c>
      <c r="B76" s="614"/>
      <c r="C76" s="614"/>
      <c r="D76" s="614"/>
      <c r="E76" s="614"/>
      <c r="F76" s="614"/>
      <c r="G76" s="614"/>
      <c r="H76" s="614"/>
      <c r="I76" s="614"/>
      <c r="J76" s="614"/>
      <c r="K76" s="614"/>
      <c r="L76" s="614"/>
      <c r="M76" s="192"/>
      <c r="N76" s="192"/>
      <c r="O76" s="192"/>
      <c r="P76" s="192"/>
      <c r="Q76" s="192"/>
      <c r="R76" s="192"/>
      <c r="S76" s="192"/>
    </row>
    <row r="77" spans="1:19" ht="15" customHeight="1">
      <c r="A77" s="660" t="s">
        <v>155</v>
      </c>
      <c r="B77" s="660" t="s">
        <v>156</v>
      </c>
      <c r="C77" s="658" t="s">
        <v>157</v>
      </c>
      <c r="D77" s="658"/>
      <c r="E77" s="658" t="s">
        <v>158</v>
      </c>
      <c r="F77" s="658"/>
      <c r="G77" s="658" t="s">
        <v>159</v>
      </c>
      <c r="H77" s="658"/>
      <c r="I77" s="659" t="s">
        <v>160</v>
      </c>
      <c r="J77" s="659"/>
      <c r="K77" s="659" t="s">
        <v>161</v>
      </c>
      <c r="L77" s="659"/>
      <c r="M77" s="610" t="s">
        <v>162</v>
      </c>
      <c r="N77" s="610"/>
      <c r="O77" s="192"/>
      <c r="P77" s="192"/>
      <c r="Q77" s="192"/>
      <c r="R77" s="192"/>
      <c r="S77" s="192"/>
    </row>
    <row r="78" spans="1:19">
      <c r="A78" s="660"/>
      <c r="B78" s="660"/>
      <c r="C78" s="415" t="s">
        <v>79</v>
      </c>
      <c r="D78" s="415" t="s">
        <v>163</v>
      </c>
      <c r="E78" s="415" t="s">
        <v>79</v>
      </c>
      <c r="F78" s="415" t="s">
        <v>163</v>
      </c>
      <c r="G78" s="415" t="s">
        <v>79</v>
      </c>
      <c r="H78" s="415" t="s">
        <v>163</v>
      </c>
      <c r="I78" s="482" t="s">
        <v>79</v>
      </c>
      <c r="J78" s="482" t="s">
        <v>163</v>
      </c>
      <c r="K78" s="482" t="s">
        <v>79</v>
      </c>
      <c r="L78" s="482" t="s">
        <v>163</v>
      </c>
      <c r="M78" s="610"/>
      <c r="N78" s="610"/>
      <c r="O78" s="192"/>
      <c r="P78" s="192"/>
      <c r="Q78" s="192"/>
      <c r="R78" s="192"/>
      <c r="S78" s="192"/>
    </row>
    <row r="79" spans="1:19">
      <c r="A79" s="238" t="s">
        <v>164</v>
      </c>
      <c r="B79" s="260"/>
      <c r="C79" s="324"/>
      <c r="D79" s="260"/>
      <c r="E79" s="324"/>
      <c r="F79" s="260"/>
      <c r="G79" s="324"/>
      <c r="H79" s="260"/>
      <c r="I79" s="483"/>
      <c r="J79" s="484"/>
      <c r="K79" s="483"/>
      <c r="L79" s="485"/>
      <c r="M79" s="611">
        <f>SUM(D79+F79+H79+J79+L79)</f>
        <v>0</v>
      </c>
      <c r="N79" s="611"/>
      <c r="O79" s="192"/>
      <c r="P79" s="192"/>
      <c r="Q79" s="192"/>
      <c r="R79" s="192"/>
      <c r="S79" s="192"/>
    </row>
    <row r="80" spans="1:19">
      <c r="A80" s="238" t="s">
        <v>1</v>
      </c>
      <c r="B80" s="260"/>
      <c r="C80" s="324"/>
      <c r="D80" s="260"/>
      <c r="E80" s="324"/>
      <c r="F80" s="260"/>
      <c r="G80" s="324"/>
      <c r="H80" s="260"/>
      <c r="I80" s="483"/>
      <c r="J80" s="484"/>
      <c r="K80" s="483"/>
      <c r="L80" s="485"/>
      <c r="M80" s="611">
        <f>SUM(D80+F80+H80+J80+L80)</f>
        <v>0</v>
      </c>
      <c r="N80" s="611"/>
      <c r="O80" s="192"/>
      <c r="P80" s="192"/>
      <c r="Q80" s="192"/>
      <c r="R80" s="192"/>
      <c r="S80" s="192"/>
    </row>
    <row r="81" spans="1:19">
      <c r="A81" s="238" t="s">
        <v>2</v>
      </c>
      <c r="B81" s="260"/>
      <c r="C81" s="324"/>
      <c r="D81" s="260"/>
      <c r="E81" s="324"/>
      <c r="F81" s="260"/>
      <c r="G81" s="324"/>
      <c r="H81" s="260"/>
      <c r="I81" s="483"/>
      <c r="J81" s="484"/>
      <c r="K81" s="483"/>
      <c r="L81" s="485"/>
      <c r="M81" s="611">
        <f t="shared" ref="M81:M86" si="22">SUM(D81+F81+H81+J81+L81)</f>
        <v>0</v>
      </c>
      <c r="N81" s="611"/>
      <c r="O81" s="192"/>
      <c r="P81" s="192"/>
      <c r="Q81" s="192"/>
      <c r="R81" s="192"/>
      <c r="S81" s="192"/>
    </row>
    <row r="82" spans="1:19">
      <c r="A82" s="238" t="s">
        <v>55</v>
      </c>
      <c r="B82" s="260"/>
      <c r="C82" s="324"/>
      <c r="D82" s="260"/>
      <c r="E82" s="324"/>
      <c r="F82" s="260"/>
      <c r="G82" s="324"/>
      <c r="H82" s="260"/>
      <c r="I82" s="483"/>
      <c r="J82" s="484"/>
      <c r="K82" s="483"/>
      <c r="L82" s="485"/>
      <c r="M82" s="611">
        <f t="shared" si="22"/>
        <v>0</v>
      </c>
      <c r="N82" s="611"/>
      <c r="O82" s="192"/>
      <c r="P82" s="192"/>
      <c r="Q82" s="192"/>
      <c r="R82" s="192"/>
      <c r="S82" s="192"/>
    </row>
    <row r="83" spans="1:19">
      <c r="A83" s="238" t="s">
        <v>165</v>
      </c>
      <c r="B83" s="260"/>
      <c r="C83" s="324"/>
      <c r="D83" s="260"/>
      <c r="E83" s="324"/>
      <c r="F83" s="260"/>
      <c r="G83" s="324"/>
      <c r="H83" s="260"/>
      <c r="I83" s="483"/>
      <c r="J83" s="484"/>
      <c r="K83" s="483"/>
      <c r="L83" s="485"/>
      <c r="M83" s="611">
        <f t="shared" si="22"/>
        <v>0</v>
      </c>
      <c r="N83" s="611"/>
      <c r="O83" s="192"/>
      <c r="P83" s="192"/>
      <c r="Q83" s="192"/>
      <c r="R83" s="192"/>
      <c r="S83" s="192"/>
    </row>
    <row r="84" spans="1:19">
      <c r="A84" s="239" t="s">
        <v>166</v>
      </c>
      <c r="B84" s="260"/>
      <c r="C84" s="324"/>
      <c r="D84" s="260"/>
      <c r="E84" s="324"/>
      <c r="F84" s="260"/>
      <c r="G84" s="324"/>
      <c r="H84" s="260"/>
      <c r="I84" s="483"/>
      <c r="J84" s="484"/>
      <c r="K84" s="483"/>
      <c r="L84" s="485"/>
      <c r="M84" s="611">
        <f t="shared" si="22"/>
        <v>0</v>
      </c>
      <c r="N84" s="611"/>
      <c r="O84" s="192"/>
      <c r="P84" s="192"/>
      <c r="Q84" s="192"/>
      <c r="R84" s="192"/>
      <c r="S84" s="192"/>
    </row>
    <row r="85" spans="1:19">
      <c r="A85" s="239" t="s">
        <v>166</v>
      </c>
      <c r="B85" s="260"/>
      <c r="C85" s="324"/>
      <c r="D85" s="260"/>
      <c r="E85" s="324"/>
      <c r="F85" s="260"/>
      <c r="G85" s="324"/>
      <c r="H85" s="260"/>
      <c r="I85" s="483"/>
      <c r="J85" s="484"/>
      <c r="K85" s="483"/>
      <c r="L85" s="485"/>
      <c r="M85" s="611">
        <f t="shared" si="22"/>
        <v>0</v>
      </c>
      <c r="N85" s="611"/>
      <c r="O85" s="192"/>
      <c r="P85" s="192"/>
      <c r="Q85" s="192"/>
      <c r="R85" s="192"/>
      <c r="S85" s="192"/>
    </row>
    <row r="86" spans="1:19">
      <c r="A86" s="239" t="s">
        <v>166</v>
      </c>
      <c r="B86" s="260"/>
      <c r="C86" s="324"/>
      <c r="D86" s="260"/>
      <c r="E86" s="324"/>
      <c r="F86" s="260"/>
      <c r="G86" s="324"/>
      <c r="H86" s="260"/>
      <c r="I86" s="483"/>
      <c r="J86" s="484"/>
      <c r="K86" s="483"/>
      <c r="L86" s="485"/>
      <c r="M86" s="611">
        <f t="shared" si="22"/>
        <v>0</v>
      </c>
      <c r="N86" s="611"/>
      <c r="O86" s="192"/>
      <c r="P86" s="192"/>
      <c r="Q86" s="192"/>
      <c r="R86" s="192"/>
      <c r="S86" s="192"/>
    </row>
    <row r="87" spans="1:19">
      <c r="A87" s="238" t="s">
        <v>164</v>
      </c>
      <c r="B87" s="260"/>
      <c r="C87" s="608"/>
      <c r="D87" s="609"/>
      <c r="E87" s="609"/>
      <c r="F87" s="609"/>
      <c r="G87" s="609"/>
      <c r="H87" s="609"/>
      <c r="I87" s="609"/>
      <c r="J87" s="609"/>
      <c r="K87" s="609"/>
      <c r="L87" s="609"/>
      <c r="M87" s="612"/>
      <c r="N87" s="612"/>
      <c r="O87" s="192"/>
      <c r="P87" s="192"/>
      <c r="Q87" s="192"/>
      <c r="R87" s="192"/>
      <c r="S87" s="192"/>
    </row>
    <row r="88" spans="1:19" ht="15">
      <c r="L88" s="414" t="s">
        <v>167</v>
      </c>
      <c r="M88" s="607">
        <f>SUM(M80:M87)</f>
        <v>0</v>
      </c>
      <c r="N88" s="607"/>
      <c r="O88" s="192"/>
      <c r="P88" s="192"/>
      <c r="Q88" s="192"/>
      <c r="R88" s="192"/>
      <c r="S88" s="192"/>
    </row>
    <row r="89" spans="1:19" ht="15">
      <c r="A89" s="192"/>
      <c r="B89" s="192"/>
      <c r="C89" s="192"/>
      <c r="D89" s="192"/>
      <c r="E89" s="192"/>
      <c r="F89" s="192"/>
      <c r="G89" s="192"/>
      <c r="H89" s="192"/>
      <c r="I89" s="192"/>
      <c r="J89" s="263"/>
      <c r="K89" s="264"/>
      <c r="L89" s="192"/>
      <c r="M89" s="192"/>
      <c r="N89" s="192"/>
      <c r="O89" s="192"/>
      <c r="P89" s="192"/>
      <c r="Q89" s="192"/>
      <c r="R89" s="192"/>
      <c r="S89" s="192"/>
    </row>
    <row r="90" spans="1:19" ht="37.5" customHeight="1">
      <c r="A90" s="656" t="s">
        <v>168</v>
      </c>
      <c r="B90" s="657"/>
      <c r="C90" s="657"/>
      <c r="D90" s="657"/>
      <c r="E90" s="657"/>
      <c r="F90" s="657"/>
      <c r="G90" s="657"/>
      <c r="H90" s="657"/>
      <c r="I90" s="657"/>
      <c r="J90" s="657"/>
      <c r="K90" s="657"/>
      <c r="L90" s="192"/>
      <c r="M90" s="192"/>
      <c r="N90" s="192"/>
      <c r="O90" s="192"/>
      <c r="P90" s="192"/>
      <c r="Q90" s="192"/>
      <c r="R90" s="192"/>
      <c r="S90" s="192"/>
    </row>
    <row r="91" spans="1:19" ht="15.75">
      <c r="A91" s="265"/>
      <c r="B91" s="486">
        <v>2024</v>
      </c>
      <c r="C91" s="486">
        <v>2025</v>
      </c>
      <c r="D91" s="486">
        <v>2026</v>
      </c>
      <c r="E91" s="486">
        <v>2027</v>
      </c>
      <c r="F91" s="486">
        <v>2028</v>
      </c>
      <c r="G91" s="486">
        <v>2029</v>
      </c>
      <c r="H91" s="486">
        <v>2030</v>
      </c>
      <c r="I91" s="486">
        <v>2031</v>
      </c>
      <c r="J91" s="486">
        <v>2032</v>
      </c>
      <c r="K91" s="486">
        <v>2033</v>
      </c>
      <c r="L91" s="486" t="s">
        <v>167</v>
      </c>
      <c r="M91" s="192"/>
      <c r="N91" s="192"/>
      <c r="O91" s="192"/>
      <c r="P91" s="192"/>
      <c r="Q91" s="192"/>
      <c r="R91" s="192"/>
      <c r="S91" s="192"/>
    </row>
    <row r="92" spans="1:19">
      <c r="A92" s="487" t="s">
        <v>169</v>
      </c>
      <c r="B92" s="287" t="s">
        <v>170</v>
      </c>
      <c r="C92" s="287" t="s">
        <v>170</v>
      </c>
      <c r="D92" s="287" t="s">
        <v>170</v>
      </c>
      <c r="E92" s="287" t="s">
        <v>170</v>
      </c>
      <c r="F92" s="287" t="s">
        <v>170</v>
      </c>
      <c r="G92" s="287" t="s">
        <v>170</v>
      </c>
      <c r="H92" s="287" t="s">
        <v>170</v>
      </c>
      <c r="I92" s="287" t="s">
        <v>170</v>
      </c>
      <c r="J92" s="287" t="s">
        <v>170</v>
      </c>
      <c r="K92" s="287" t="s">
        <v>170</v>
      </c>
      <c r="L92" s="288">
        <f>SUM(B92:K92)</f>
        <v>0</v>
      </c>
      <c r="M92" s="192"/>
      <c r="N92" s="192"/>
      <c r="O92" s="192"/>
      <c r="P92" s="192"/>
      <c r="Q92" s="192"/>
      <c r="R92" s="192"/>
      <c r="S92" s="192"/>
    </row>
    <row r="93" spans="1:19">
      <c r="A93" s="487" t="s">
        <v>171</v>
      </c>
      <c r="B93" s="287" t="s">
        <v>170</v>
      </c>
      <c r="C93" s="287" t="s">
        <v>170</v>
      </c>
      <c r="D93" s="287" t="s">
        <v>170</v>
      </c>
      <c r="E93" s="287" t="s">
        <v>170</v>
      </c>
      <c r="F93" s="287" t="s">
        <v>170</v>
      </c>
      <c r="G93" s="287" t="s">
        <v>170</v>
      </c>
      <c r="H93" s="287" t="s">
        <v>170</v>
      </c>
      <c r="I93" s="287" t="s">
        <v>170</v>
      </c>
      <c r="J93" s="287" t="s">
        <v>170</v>
      </c>
      <c r="K93" s="287" t="s">
        <v>170</v>
      </c>
      <c r="L93" s="288">
        <f>SUM(B93:K93)</f>
        <v>0</v>
      </c>
      <c r="M93" s="192"/>
      <c r="N93" s="192"/>
      <c r="O93" s="192"/>
      <c r="P93" s="192"/>
      <c r="Q93" s="192"/>
      <c r="R93" s="192"/>
      <c r="S93" s="192"/>
    </row>
    <row r="94" spans="1:19">
      <c r="B94" s="272"/>
      <c r="C94" s="192"/>
      <c r="D94" s="192"/>
      <c r="E94" s="192"/>
      <c r="F94" s="192"/>
      <c r="G94" s="192"/>
      <c r="H94" s="192"/>
      <c r="I94" s="192"/>
      <c r="J94" s="192"/>
      <c r="K94" s="192"/>
      <c r="L94" s="192"/>
      <c r="M94" s="192"/>
      <c r="N94" s="192"/>
      <c r="O94" s="192"/>
      <c r="P94" s="192"/>
      <c r="Q94" s="192"/>
      <c r="R94" s="192"/>
      <c r="S94" s="192"/>
    </row>
    <row r="95" spans="1:19">
      <c r="A95" s="192"/>
      <c r="B95" s="192"/>
      <c r="C95" s="192"/>
      <c r="D95" s="192"/>
      <c r="E95" s="192"/>
      <c r="F95" s="272"/>
      <c r="G95" s="192"/>
      <c r="H95" s="192"/>
      <c r="I95" s="192"/>
      <c r="J95" s="192"/>
      <c r="K95" s="192"/>
      <c r="L95" s="192"/>
      <c r="M95" s="192"/>
      <c r="N95" s="192"/>
      <c r="O95" s="192"/>
      <c r="P95" s="192"/>
      <c r="Q95" s="192"/>
      <c r="R95" s="192"/>
      <c r="S95" s="192"/>
    </row>
  </sheetData>
  <sheetProtection algorithmName="SHA-512" hashValue="S1st0ZHtImpg6Zp8CDCTE5b0Wmks2FDXDYi2cM1P4LVU6+4/inQXmyPq3iUMX2e2BN0dyecX2hCE1y8Vg+GLKQ==" saltValue="oyJMKe/hFgheUIr7aK+aFQ==" spinCount="100000" sheet="1" objects="1" scenarios="1"/>
  <protectedRanges>
    <protectedRange sqref="B2:D5" name="Plage1à30"/>
  </protectedRanges>
  <mergeCells count="58">
    <mergeCell ref="B2:D2"/>
    <mergeCell ref="B3:D3"/>
    <mergeCell ref="B4:D4"/>
    <mergeCell ref="K69:L69"/>
    <mergeCell ref="B5:D5"/>
    <mergeCell ref="A42:S42"/>
    <mergeCell ref="A49:S49"/>
    <mergeCell ref="A56:S56"/>
    <mergeCell ref="A68:C68"/>
    <mergeCell ref="A7:J7"/>
    <mergeCell ref="K7:S7"/>
    <mergeCell ref="D8:F8"/>
    <mergeCell ref="G8:I8"/>
    <mergeCell ref="K8:L8"/>
    <mergeCell ref="S9:S10"/>
    <mergeCell ref="A11:S11"/>
    <mergeCell ref="M8:O8"/>
    <mergeCell ref="P9:R9"/>
    <mergeCell ref="A90:K90"/>
    <mergeCell ref="C77:D77"/>
    <mergeCell ref="E77:F77"/>
    <mergeCell ref="G77:H77"/>
    <mergeCell ref="I77:J77"/>
    <mergeCell ref="A77:A78"/>
    <mergeCell ref="B77:B78"/>
    <mergeCell ref="K71:L71"/>
    <mergeCell ref="K72:L72"/>
    <mergeCell ref="K77:L77"/>
    <mergeCell ref="P8:R8"/>
    <mergeCell ref="A62:S62"/>
    <mergeCell ref="E70:F70"/>
    <mergeCell ref="H70:I70"/>
    <mergeCell ref="A76:L76"/>
    <mergeCell ref="H69:I69"/>
    <mergeCell ref="J9:J10"/>
    <mergeCell ref="K9:L9"/>
    <mergeCell ref="M9:O9"/>
    <mergeCell ref="K70:L70"/>
    <mergeCell ref="M68:S70"/>
    <mergeCell ref="E69:F69"/>
    <mergeCell ref="A35:S35"/>
    <mergeCell ref="A9:A10"/>
    <mergeCell ref="B9:B10"/>
    <mergeCell ref="D9:F9"/>
    <mergeCell ref="G9:I9"/>
    <mergeCell ref="A24:S24"/>
    <mergeCell ref="M88:N88"/>
    <mergeCell ref="C87:L87"/>
    <mergeCell ref="M77:N78"/>
    <mergeCell ref="M79:N79"/>
    <mergeCell ref="M80:N80"/>
    <mergeCell ref="M81:N81"/>
    <mergeCell ref="M82:N82"/>
    <mergeCell ref="M83:N83"/>
    <mergeCell ref="M84:N84"/>
    <mergeCell ref="M85:N85"/>
    <mergeCell ref="M86:N86"/>
    <mergeCell ref="M87:N87"/>
  </mergeCells>
  <phoneticPr fontId="58" type="noConversion"/>
  <pageMargins left="0.7" right="0.7" top="0.75" bottom="0.75" header="0.3" footer="0.3"/>
  <pageSetup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C891DE-00EB-4CA6-A6B9-EF3E8455FCF7}">
  <sheetPr codeName="Sheet5"/>
  <dimension ref="A1:P59"/>
  <sheetViews>
    <sheetView topLeftCell="A22" zoomScale="70" zoomScaleNormal="70" workbookViewId="0">
      <selection activeCell="D14" sqref="D14"/>
    </sheetView>
  </sheetViews>
  <sheetFormatPr baseColWidth="10" defaultColWidth="11.42578125" defaultRowHeight="15"/>
  <cols>
    <col min="1" max="1" width="4.7109375" customWidth="1"/>
    <col min="2" max="2" width="12.7109375" customWidth="1"/>
    <col min="3" max="3" width="88.140625" customWidth="1"/>
    <col min="4" max="13" width="17.140625" customWidth="1"/>
    <col min="14" max="14" width="21.28515625" style="104" customWidth="1"/>
    <col min="15" max="15" width="47.5703125" style="105" customWidth="1"/>
    <col min="16" max="16" width="4.7109375" customWidth="1"/>
    <col min="20" max="20" width="45.7109375" customWidth="1"/>
  </cols>
  <sheetData>
    <row r="1" spans="1:16" ht="15" customHeight="1" thickBot="1">
      <c r="A1" s="50"/>
      <c r="B1" s="51"/>
      <c r="C1" s="51"/>
      <c r="D1" s="51"/>
      <c r="E1" s="51"/>
      <c r="F1" s="51"/>
      <c r="G1" s="51"/>
      <c r="H1" s="51"/>
      <c r="I1" s="51"/>
      <c r="J1" s="51"/>
      <c r="K1" s="51"/>
      <c r="L1" s="51"/>
      <c r="M1" s="51"/>
      <c r="N1" s="52"/>
      <c r="O1" s="53"/>
      <c r="P1" s="54"/>
    </row>
    <row r="2" spans="1:16">
      <c r="A2" s="55"/>
      <c r="B2" s="687" t="s">
        <v>172</v>
      </c>
      <c r="C2" s="688"/>
      <c r="D2" s="689"/>
      <c r="E2" s="689"/>
      <c r="F2" s="690"/>
      <c r="G2" s="24"/>
      <c r="H2" s="24"/>
      <c r="I2" s="24"/>
      <c r="J2" s="24"/>
      <c r="K2" s="24"/>
      <c r="L2" s="24"/>
      <c r="M2" s="24"/>
      <c r="N2" s="56"/>
      <c r="O2" s="57"/>
      <c r="P2" s="58"/>
    </row>
    <row r="3" spans="1:16" ht="15.75" customHeight="1">
      <c r="A3" s="55"/>
      <c r="B3" s="699" t="s">
        <v>173</v>
      </c>
      <c r="C3" s="700"/>
      <c r="D3" s="700"/>
      <c r="E3" s="700"/>
      <c r="F3" s="701"/>
      <c r="G3" s="227"/>
      <c r="H3" s="227"/>
      <c r="I3" s="227"/>
      <c r="J3" s="227"/>
      <c r="K3" s="227"/>
      <c r="L3" s="227"/>
      <c r="M3" s="24"/>
      <c r="N3" s="56"/>
      <c r="O3" s="57"/>
      <c r="P3" s="58"/>
    </row>
    <row r="4" spans="1:16" ht="15.75" customHeight="1">
      <c r="A4" s="55"/>
      <c r="B4" s="699"/>
      <c r="C4" s="700"/>
      <c r="D4" s="700"/>
      <c r="E4" s="700"/>
      <c r="F4" s="701"/>
      <c r="G4" s="227"/>
      <c r="H4" s="227"/>
      <c r="I4" s="227"/>
      <c r="J4" s="227"/>
      <c r="K4" s="227"/>
      <c r="L4" s="227"/>
      <c r="M4" s="24"/>
      <c r="N4" s="56"/>
      <c r="O4" s="57"/>
      <c r="P4" s="58"/>
    </row>
    <row r="5" spans="1:16">
      <c r="A5" s="55"/>
      <c r="B5" s="699"/>
      <c r="C5" s="700"/>
      <c r="D5" s="700"/>
      <c r="E5" s="700"/>
      <c r="F5" s="701"/>
      <c r="G5" s="227"/>
      <c r="H5" s="227"/>
      <c r="I5" s="227"/>
      <c r="J5" s="227"/>
      <c r="K5" s="227"/>
      <c r="L5" s="227"/>
      <c r="M5" s="24"/>
      <c r="N5" s="56"/>
      <c r="O5" s="57"/>
      <c r="P5" s="58"/>
    </row>
    <row r="6" spans="1:16">
      <c r="A6" s="55"/>
      <c r="B6" s="691" t="s">
        <v>174</v>
      </c>
      <c r="C6" s="692"/>
      <c r="D6" s="693"/>
      <c r="E6" s="693"/>
      <c r="F6" s="694"/>
      <c r="G6" s="24"/>
      <c r="H6" s="24"/>
      <c r="I6" s="24"/>
      <c r="J6" s="24"/>
      <c r="K6" s="24"/>
      <c r="L6" s="24"/>
      <c r="M6" s="24"/>
      <c r="N6" s="56"/>
      <c r="O6" s="57"/>
      <c r="P6" s="58"/>
    </row>
    <row r="7" spans="1:16" ht="15.75" thickBot="1">
      <c r="A7" s="55"/>
      <c r="B7" s="695" t="s">
        <v>175</v>
      </c>
      <c r="C7" s="696"/>
      <c r="D7" s="697"/>
      <c r="E7" s="697"/>
      <c r="F7" s="698"/>
      <c r="G7" s="24"/>
      <c r="H7" s="24"/>
      <c r="I7" s="24"/>
      <c r="J7" s="24"/>
      <c r="K7" s="24"/>
      <c r="L7" s="24"/>
      <c r="M7" s="24"/>
      <c r="N7" s="56"/>
      <c r="O7" s="57"/>
      <c r="P7" s="58"/>
    </row>
    <row r="8" spans="1:16">
      <c r="A8" s="55"/>
      <c r="B8" s="24"/>
      <c r="C8" s="59"/>
      <c r="D8" s="24"/>
      <c r="E8" s="24"/>
      <c r="F8" s="24"/>
      <c r="G8" s="24"/>
      <c r="H8" s="24"/>
      <c r="I8" s="24"/>
      <c r="J8" s="24"/>
      <c r="K8" s="24"/>
      <c r="L8" s="24"/>
      <c r="M8" s="24"/>
      <c r="N8" s="56"/>
      <c r="O8" s="57"/>
      <c r="P8" s="58"/>
    </row>
    <row r="9" spans="1:16">
      <c r="A9" s="55"/>
      <c r="B9" s="60" t="s">
        <v>176</v>
      </c>
      <c r="C9" s="60"/>
      <c r="D9" s="277"/>
      <c r="E9" s="24"/>
      <c r="F9" s="24"/>
      <c r="G9" s="277"/>
      <c r="H9" s="24"/>
      <c r="I9" s="24"/>
      <c r="J9" s="24"/>
      <c r="K9" s="24"/>
      <c r="L9" s="24"/>
      <c r="M9" s="24"/>
      <c r="N9" s="56"/>
      <c r="O9" s="57"/>
      <c r="P9" s="58"/>
    </row>
    <row r="10" spans="1:16" ht="15.75" thickBot="1">
      <c r="A10" s="55"/>
      <c r="B10" s="61" t="s">
        <v>177</v>
      </c>
      <c r="C10" s="62" t="s">
        <v>178</v>
      </c>
      <c r="D10" s="278"/>
      <c r="E10" s="24"/>
      <c r="F10" s="24"/>
      <c r="G10" s="277"/>
      <c r="H10" s="24"/>
      <c r="I10" s="24"/>
      <c r="J10" s="24"/>
      <c r="K10" s="24"/>
      <c r="L10" s="24"/>
      <c r="M10" s="24"/>
      <c r="N10" s="56"/>
      <c r="O10" s="57"/>
      <c r="P10" s="58"/>
    </row>
    <row r="11" spans="1:16">
      <c r="A11" s="55"/>
      <c r="B11" s="61" t="s">
        <v>179</v>
      </c>
      <c r="C11" s="62" t="s">
        <v>180</v>
      </c>
      <c r="D11" s="702" t="s">
        <v>181</v>
      </c>
      <c r="E11" s="703"/>
      <c r="F11" s="703"/>
      <c r="G11" s="703"/>
      <c r="H11" s="703"/>
      <c r="I11" s="703"/>
      <c r="J11" s="703"/>
      <c r="K11" s="703"/>
      <c r="L11" s="703"/>
      <c r="M11" s="704"/>
      <c r="N11" s="56"/>
      <c r="O11" s="57"/>
      <c r="P11" s="58"/>
    </row>
    <row r="12" spans="1:16" ht="15.75" thickBot="1">
      <c r="A12" s="55"/>
      <c r="B12" s="24"/>
      <c r="C12" s="24"/>
      <c r="D12" s="705"/>
      <c r="E12" s="706"/>
      <c r="F12" s="706"/>
      <c r="G12" s="706"/>
      <c r="H12" s="706"/>
      <c r="I12" s="706"/>
      <c r="J12" s="706"/>
      <c r="K12" s="706"/>
      <c r="L12" s="706"/>
      <c r="M12" s="707"/>
      <c r="N12" s="56"/>
      <c r="O12" s="57"/>
      <c r="P12" s="58"/>
    </row>
    <row r="13" spans="1:16" ht="15.75">
      <c r="A13" s="55"/>
      <c r="B13" s="24"/>
      <c r="C13" s="24"/>
      <c r="D13" s="685" t="s">
        <v>182</v>
      </c>
      <c r="E13" s="685"/>
      <c r="F13" s="685"/>
      <c r="G13" s="685"/>
      <c r="H13" s="685"/>
      <c r="I13" s="685"/>
      <c r="J13" s="685"/>
      <c r="K13" s="685"/>
      <c r="L13" s="685"/>
      <c r="M13" s="685"/>
      <c r="N13" s="63"/>
      <c r="O13" s="64"/>
      <c r="P13" s="58"/>
    </row>
    <row r="14" spans="1:16" ht="15.75">
      <c r="A14" s="55"/>
      <c r="B14" s="24"/>
      <c r="C14" s="59"/>
      <c r="D14" s="488">
        <v>2024</v>
      </c>
      <c r="E14" s="296">
        <f>D14+1</f>
        <v>2025</v>
      </c>
      <c r="F14" s="296">
        <f t="shared" ref="F14:M14" si="0">E14+1</f>
        <v>2026</v>
      </c>
      <c r="G14" s="296">
        <f t="shared" si="0"/>
        <v>2027</v>
      </c>
      <c r="H14" s="296">
        <f t="shared" si="0"/>
        <v>2028</v>
      </c>
      <c r="I14" s="296">
        <f t="shared" si="0"/>
        <v>2029</v>
      </c>
      <c r="J14" s="296">
        <f t="shared" si="0"/>
        <v>2030</v>
      </c>
      <c r="K14" s="296">
        <f t="shared" si="0"/>
        <v>2031</v>
      </c>
      <c r="L14" s="296">
        <f t="shared" si="0"/>
        <v>2032</v>
      </c>
      <c r="M14" s="296">
        <f t="shared" si="0"/>
        <v>2033</v>
      </c>
      <c r="N14" s="63" t="s">
        <v>183</v>
      </c>
      <c r="O14" s="65" t="s">
        <v>184</v>
      </c>
      <c r="P14" s="58"/>
    </row>
    <row r="15" spans="1:16">
      <c r="A15" s="55"/>
      <c r="B15" s="66" t="s">
        <v>185</v>
      </c>
      <c r="C15" s="67" t="s">
        <v>186</v>
      </c>
      <c r="D15" s="489" t="str">
        <f>IFERROR(D16/D17,"")</f>
        <v/>
      </c>
      <c r="E15" s="489" t="str">
        <f t="shared" ref="E15" si="1">IFERROR(E16/E17,"")</f>
        <v/>
      </c>
      <c r="F15" s="489" t="str">
        <f>IFERROR(F16/F17,"")</f>
        <v/>
      </c>
      <c r="G15" s="489" t="str">
        <f t="shared" ref="G15:M15" si="2">IFERROR(G16/G17,"")</f>
        <v/>
      </c>
      <c r="H15" s="489" t="str">
        <f t="shared" si="2"/>
        <v/>
      </c>
      <c r="I15" s="489" t="str">
        <f t="shared" si="2"/>
        <v/>
      </c>
      <c r="J15" s="489" t="str">
        <f t="shared" si="2"/>
        <v/>
      </c>
      <c r="K15" s="489" t="str">
        <f t="shared" si="2"/>
        <v/>
      </c>
      <c r="L15" s="489" t="str">
        <f t="shared" si="2"/>
        <v/>
      </c>
      <c r="M15" s="489" t="str">
        <f t="shared" si="2"/>
        <v/>
      </c>
      <c r="N15" s="69" t="str">
        <f>IF(OR(ISBLANK(N16),ISBLANK(N17)),"",N16&amp;"/"&amp;N17)</f>
        <v/>
      </c>
      <c r="O15" s="70"/>
      <c r="P15" s="58"/>
    </row>
    <row r="16" spans="1:16">
      <c r="A16" s="55"/>
      <c r="B16" s="71" t="s">
        <v>187</v>
      </c>
      <c r="C16" s="72" t="s">
        <v>188</v>
      </c>
      <c r="D16" s="490"/>
      <c r="E16" s="490"/>
      <c r="F16" s="490"/>
      <c r="G16" s="490"/>
      <c r="H16" s="490"/>
      <c r="I16" s="490"/>
      <c r="J16" s="490"/>
      <c r="K16" s="490"/>
      <c r="L16" s="490"/>
      <c r="M16" s="490"/>
      <c r="N16" s="74"/>
      <c r="O16" s="75" t="s">
        <v>189</v>
      </c>
      <c r="P16" s="58"/>
    </row>
    <row r="17" spans="1:16" ht="30">
      <c r="A17" s="55"/>
      <c r="B17" s="76" t="s">
        <v>190</v>
      </c>
      <c r="C17" s="312" t="s">
        <v>191</v>
      </c>
      <c r="D17" s="490"/>
      <c r="E17" s="491"/>
      <c r="F17" s="491"/>
      <c r="G17" s="491"/>
      <c r="H17" s="491"/>
      <c r="I17" s="491"/>
      <c r="J17" s="491"/>
      <c r="K17" s="491"/>
      <c r="L17" s="491"/>
      <c r="M17" s="491"/>
      <c r="N17" s="74"/>
      <c r="O17" s="78" t="s">
        <v>189</v>
      </c>
      <c r="P17" s="58"/>
    </row>
    <row r="18" spans="1:16" ht="18">
      <c r="A18" s="55"/>
      <c r="B18" s="66" t="s">
        <v>192</v>
      </c>
      <c r="C18" s="67" t="s">
        <v>193</v>
      </c>
      <c r="D18" s="281">
        <f>IF(D20&gt;0,D19/D20,0)</f>
        <v>0</v>
      </c>
      <c r="E18" s="281">
        <f t="shared" ref="E18:M18" si="3">IF(E20&gt;0,E19/E20,0)</f>
        <v>0</v>
      </c>
      <c r="F18" s="281">
        <f t="shared" si="3"/>
        <v>0</v>
      </c>
      <c r="G18" s="281">
        <f t="shared" si="3"/>
        <v>0</v>
      </c>
      <c r="H18" s="281">
        <f t="shared" si="3"/>
        <v>0</v>
      </c>
      <c r="I18" s="281">
        <f t="shared" si="3"/>
        <v>0</v>
      </c>
      <c r="J18" s="281">
        <f t="shared" si="3"/>
        <v>0</v>
      </c>
      <c r="K18" s="281">
        <f t="shared" si="3"/>
        <v>0</v>
      </c>
      <c r="L18" s="281">
        <f t="shared" si="3"/>
        <v>0</v>
      </c>
      <c r="M18" s="281">
        <f t="shared" si="3"/>
        <v>0</v>
      </c>
      <c r="N18" s="79" t="str">
        <f>IF(ISBLANK(N17),"",N19&amp;"/"&amp;N20)</f>
        <v/>
      </c>
      <c r="O18" s="70"/>
      <c r="P18" s="58"/>
    </row>
    <row r="19" spans="1:16">
      <c r="A19" s="55"/>
      <c r="B19" s="80"/>
      <c r="C19" s="72" t="s">
        <v>194</v>
      </c>
      <c r="D19" s="73"/>
      <c r="E19" s="73"/>
      <c r="F19" s="73"/>
      <c r="G19" s="73"/>
      <c r="H19" s="73"/>
      <c r="I19" s="73"/>
      <c r="J19" s="73"/>
      <c r="K19" s="73"/>
      <c r="L19" s="73"/>
      <c r="M19" s="73"/>
      <c r="N19" s="81" t="s">
        <v>195</v>
      </c>
      <c r="O19" s="75"/>
      <c r="P19" s="58"/>
    </row>
    <row r="20" spans="1:16">
      <c r="A20" s="55"/>
      <c r="B20" s="82"/>
      <c r="C20" s="83" t="s">
        <v>196</v>
      </c>
      <c r="D20" s="73"/>
      <c r="E20" s="77"/>
      <c r="F20" s="77"/>
      <c r="G20" s="77"/>
      <c r="H20" s="77"/>
      <c r="I20" s="77"/>
      <c r="J20" s="77"/>
      <c r="K20" s="77"/>
      <c r="L20" s="77"/>
      <c r="M20" s="77"/>
      <c r="N20" s="81" t="str">
        <f>IF(ISBLANK(N17),"",N17)</f>
        <v/>
      </c>
      <c r="O20" s="78"/>
      <c r="P20" s="58"/>
    </row>
    <row r="21" spans="1:16" ht="18">
      <c r="A21" s="55"/>
      <c r="B21" s="66" t="s">
        <v>197</v>
      </c>
      <c r="C21" s="67" t="s">
        <v>198</v>
      </c>
      <c r="D21" s="68" t="str">
        <f>IFERROR(D26*D27/D32,"")</f>
        <v/>
      </c>
      <c r="E21" s="68" t="str">
        <f t="shared" ref="E21:M21" si="4">IFERROR(E26*E27/E32,"")</f>
        <v/>
      </c>
      <c r="F21" s="68" t="str">
        <f t="shared" si="4"/>
        <v/>
      </c>
      <c r="G21" s="68" t="str">
        <f t="shared" si="4"/>
        <v/>
      </c>
      <c r="H21" s="68" t="str">
        <f t="shared" si="4"/>
        <v/>
      </c>
      <c r="I21" s="68" t="str">
        <f t="shared" si="4"/>
        <v/>
      </c>
      <c r="J21" s="68" t="str">
        <f t="shared" si="4"/>
        <v/>
      </c>
      <c r="K21" s="68" t="str">
        <f t="shared" si="4"/>
        <v/>
      </c>
      <c r="L21" s="68" t="str">
        <f t="shared" si="4"/>
        <v/>
      </c>
      <c r="M21" s="68" t="str">
        <f t="shared" si="4"/>
        <v/>
      </c>
      <c r="N21" s="79" t="str">
        <f>N18</f>
        <v/>
      </c>
      <c r="O21" s="70"/>
      <c r="P21" s="58"/>
    </row>
    <row r="22" spans="1:16" ht="18">
      <c r="A22" s="55"/>
      <c r="B22" s="80"/>
      <c r="C22" s="72" t="s">
        <v>199</v>
      </c>
      <c r="D22" s="73"/>
      <c r="E22" s="73"/>
      <c r="F22" s="73"/>
      <c r="G22" s="73"/>
      <c r="H22" s="73"/>
      <c r="I22" s="73"/>
      <c r="J22" s="73"/>
      <c r="K22" s="73"/>
      <c r="L22" s="73"/>
      <c r="M22" s="73"/>
      <c r="N22" s="81" t="s">
        <v>200</v>
      </c>
      <c r="O22" s="84" t="s">
        <v>201</v>
      </c>
      <c r="P22" s="58"/>
    </row>
    <row r="23" spans="1:16" ht="18">
      <c r="A23" s="55"/>
      <c r="B23" s="80"/>
      <c r="C23" s="72" t="s">
        <v>202</v>
      </c>
      <c r="D23" s="73"/>
      <c r="E23" s="73"/>
      <c r="F23" s="73"/>
      <c r="G23" s="73"/>
      <c r="H23" s="73"/>
      <c r="I23" s="73"/>
      <c r="J23" s="73"/>
      <c r="K23" s="73"/>
      <c r="L23" s="73"/>
      <c r="M23" s="73"/>
      <c r="N23" s="81" t="s">
        <v>200</v>
      </c>
      <c r="O23" s="84" t="s">
        <v>201</v>
      </c>
      <c r="P23" s="58"/>
    </row>
    <row r="24" spans="1:16" ht="18">
      <c r="A24" s="55"/>
      <c r="B24" s="80"/>
      <c r="C24" s="72" t="s">
        <v>203</v>
      </c>
      <c r="D24" s="73"/>
      <c r="E24" s="73"/>
      <c r="F24" s="73"/>
      <c r="G24" s="73"/>
      <c r="H24" s="73"/>
      <c r="I24" s="73"/>
      <c r="J24" s="73"/>
      <c r="K24" s="73"/>
      <c r="L24" s="73"/>
      <c r="M24" s="73"/>
      <c r="N24" s="81" t="s">
        <v>200</v>
      </c>
      <c r="O24" s="84" t="s">
        <v>201</v>
      </c>
      <c r="P24" s="58"/>
    </row>
    <row r="25" spans="1:16" ht="18">
      <c r="A25" s="55"/>
      <c r="B25" s="80"/>
      <c r="C25" s="72" t="s">
        <v>204</v>
      </c>
      <c r="D25" s="73"/>
      <c r="E25" s="73"/>
      <c r="F25" s="73"/>
      <c r="G25" s="73"/>
      <c r="H25" s="73"/>
      <c r="I25" s="73"/>
      <c r="J25" s="73"/>
      <c r="K25" s="73"/>
      <c r="L25" s="73"/>
      <c r="M25" s="73"/>
      <c r="N25" s="81" t="s">
        <v>200</v>
      </c>
      <c r="O25" s="84" t="s">
        <v>201</v>
      </c>
      <c r="P25" s="58"/>
    </row>
    <row r="26" spans="1:16" ht="18">
      <c r="A26" s="55"/>
      <c r="B26" s="80"/>
      <c r="C26" s="72" t="s">
        <v>205</v>
      </c>
      <c r="D26" s="85" t="str">
        <f>IFERROR(AVERAGE(D22:D25),"")</f>
        <v/>
      </c>
      <c r="E26" s="85" t="str">
        <f t="shared" ref="E26:M26" si="5">IFERROR(AVERAGE(E22:E25),"")</f>
        <v/>
      </c>
      <c r="F26" s="85" t="str">
        <f t="shared" si="5"/>
        <v/>
      </c>
      <c r="G26" s="85" t="str">
        <f t="shared" si="5"/>
        <v/>
      </c>
      <c r="H26" s="85" t="str">
        <f t="shared" si="5"/>
        <v/>
      </c>
      <c r="I26" s="85" t="str">
        <f t="shared" si="5"/>
        <v/>
      </c>
      <c r="J26" s="85" t="str">
        <f t="shared" si="5"/>
        <v/>
      </c>
      <c r="K26" s="85" t="str">
        <f t="shared" si="5"/>
        <v/>
      </c>
      <c r="L26" s="85" t="str">
        <f t="shared" si="5"/>
        <v/>
      </c>
      <c r="M26" s="85" t="str">
        <f t="shared" si="5"/>
        <v/>
      </c>
      <c r="N26" s="81" t="s">
        <v>200</v>
      </c>
      <c r="O26" s="75"/>
      <c r="P26" s="58"/>
    </row>
    <row r="27" spans="1:16" ht="48" customHeight="1">
      <c r="A27" s="55"/>
      <c r="B27" s="82"/>
      <c r="C27" s="83" t="s">
        <v>206</v>
      </c>
      <c r="D27" s="73"/>
      <c r="E27" s="77"/>
      <c r="F27" s="77"/>
      <c r="G27" s="77"/>
      <c r="H27" s="77"/>
      <c r="I27" s="77"/>
      <c r="J27" s="77"/>
      <c r="K27" s="77"/>
      <c r="L27" s="77"/>
      <c r="M27" s="77"/>
      <c r="N27" s="86" t="s">
        <v>207</v>
      </c>
      <c r="O27" s="78" t="s">
        <v>208</v>
      </c>
      <c r="P27" s="58"/>
    </row>
    <row r="28" spans="1:16" ht="18">
      <c r="A28" s="55"/>
      <c r="B28" s="66" t="s">
        <v>209</v>
      </c>
      <c r="C28" s="67" t="s">
        <v>210</v>
      </c>
      <c r="D28" s="281">
        <f>IF($D29=$B$39,D42,IF($D29=$B$46,D52,IF($D29=$B$56,D57,0)))</f>
        <v>0</v>
      </c>
      <c r="E28" s="281">
        <f>IF($D29="Méthode 1",E42,IF($D29="Méthode 2",E52,IF($D29="Méthode 3",E57,0)))</f>
        <v>0</v>
      </c>
      <c r="F28" s="281">
        <f t="shared" ref="F28:M28" si="6">IF($D29="Méthode 1",F42,IF($D29="Méthode 2",F52,IF($D29="Méthode 3",F57,0)))</f>
        <v>0</v>
      </c>
      <c r="G28" s="281">
        <f t="shared" si="6"/>
        <v>0</v>
      </c>
      <c r="H28" s="281">
        <f t="shared" si="6"/>
        <v>0</v>
      </c>
      <c r="I28" s="281">
        <f t="shared" si="6"/>
        <v>0</v>
      </c>
      <c r="J28" s="281">
        <f t="shared" si="6"/>
        <v>0</v>
      </c>
      <c r="K28" s="281">
        <f t="shared" si="6"/>
        <v>0</v>
      </c>
      <c r="L28" s="281">
        <f t="shared" si="6"/>
        <v>0</v>
      </c>
      <c r="M28" s="281">
        <f t="shared" si="6"/>
        <v>0</v>
      </c>
      <c r="N28" s="79" t="str">
        <f>IF(ISBLANK(N16),"","$/"&amp;N16)</f>
        <v/>
      </c>
      <c r="O28" s="70"/>
      <c r="P28" s="58"/>
    </row>
    <row r="29" spans="1:16">
      <c r="A29" s="55"/>
      <c r="B29" s="76"/>
      <c r="C29" s="83" t="s">
        <v>211</v>
      </c>
      <c r="D29" s="686"/>
      <c r="E29" s="686"/>
      <c r="F29" s="686"/>
      <c r="G29" s="686"/>
      <c r="H29" s="686"/>
      <c r="I29" s="686"/>
      <c r="J29" s="686"/>
      <c r="K29" s="686"/>
      <c r="L29" s="686"/>
      <c r="M29" s="686"/>
      <c r="N29" s="86" t="s">
        <v>212</v>
      </c>
      <c r="O29" s="78"/>
      <c r="P29" s="58"/>
    </row>
    <row r="30" spans="1:16" ht="18">
      <c r="A30" s="55"/>
      <c r="B30" s="66" t="s">
        <v>213</v>
      </c>
      <c r="C30" s="67" t="s">
        <v>214</v>
      </c>
      <c r="D30" s="68" t="str">
        <f>IFERROR(D26*D31,"")</f>
        <v/>
      </c>
      <c r="E30" s="68" t="str">
        <f t="shared" ref="E30:M30" si="7">IFERROR(E26*E31,"")</f>
        <v/>
      </c>
      <c r="F30" s="68" t="str">
        <f>IFERROR(F26*F31,"")</f>
        <v/>
      </c>
      <c r="G30" s="281" t="str">
        <f t="shared" ref="G30:L30" si="8">IFERROR(G26*G31,"")</f>
        <v/>
      </c>
      <c r="H30" s="281" t="str">
        <f t="shared" si="8"/>
        <v/>
      </c>
      <c r="I30" s="281" t="str">
        <f t="shared" si="8"/>
        <v/>
      </c>
      <c r="J30" s="281" t="str">
        <f t="shared" si="8"/>
        <v/>
      </c>
      <c r="K30" s="281" t="str">
        <f t="shared" si="8"/>
        <v/>
      </c>
      <c r="L30" s="281" t="str">
        <f t="shared" si="8"/>
        <v/>
      </c>
      <c r="M30" s="281" t="str">
        <f t="shared" si="7"/>
        <v/>
      </c>
      <c r="N30" s="79" t="str">
        <f>IF(ISBLANK(N16),"","$/"&amp;N16)</f>
        <v/>
      </c>
      <c r="O30" s="70"/>
      <c r="P30" s="58"/>
    </row>
    <row r="31" spans="1:16" ht="30">
      <c r="A31" s="55"/>
      <c r="B31" s="76"/>
      <c r="C31" s="83" t="s">
        <v>215</v>
      </c>
      <c r="D31" s="77"/>
      <c r="E31" s="77"/>
      <c r="F31" s="77"/>
      <c r="G31" s="77"/>
      <c r="H31" s="77"/>
      <c r="I31" s="77"/>
      <c r="J31" s="77"/>
      <c r="K31" s="77"/>
      <c r="L31" s="77"/>
      <c r="M31" s="77"/>
      <c r="N31" s="78" t="str">
        <f>IF(ISBLANK(N16),"","kg CO2(eq) / "&amp;N16)</f>
        <v/>
      </c>
      <c r="O31" s="78" t="s">
        <v>216</v>
      </c>
      <c r="P31" s="58"/>
    </row>
    <row r="32" spans="1:16" ht="18">
      <c r="A32" s="55"/>
      <c r="B32" s="87" t="s">
        <v>217</v>
      </c>
      <c r="C32" s="88" t="s">
        <v>218</v>
      </c>
      <c r="D32" s="89"/>
      <c r="E32" s="89"/>
      <c r="F32" s="89"/>
      <c r="G32" s="89"/>
      <c r="H32" s="89"/>
      <c r="I32" s="89"/>
      <c r="J32" s="89"/>
      <c r="K32" s="89"/>
      <c r="L32" s="89"/>
      <c r="M32" s="89"/>
      <c r="N32" s="79" t="str">
        <f>IF(ISBLANK(N17),"",N17)</f>
        <v/>
      </c>
      <c r="O32" s="90"/>
      <c r="P32" s="58"/>
    </row>
    <row r="33" spans="1:16">
      <c r="A33" s="55"/>
      <c r="B33" s="87" t="s">
        <v>219</v>
      </c>
      <c r="C33" s="88" t="s">
        <v>220</v>
      </c>
      <c r="D33" s="492" t="str">
        <f>IFERROR((D18+D21-(D28+D30)*D15)*D32,"0,00 $")</f>
        <v>0,00 $</v>
      </c>
      <c r="E33" s="492" t="str">
        <f t="shared" ref="E33:M33" si="9">IFERROR((E18+E21-(E28+E30)*E15)*E32,"0,00 $")</f>
        <v>0,00 $</v>
      </c>
      <c r="F33" s="492" t="str">
        <f t="shared" si="9"/>
        <v>0,00 $</v>
      </c>
      <c r="G33" s="492" t="str">
        <f t="shared" si="9"/>
        <v>0,00 $</v>
      </c>
      <c r="H33" s="492" t="str">
        <f t="shared" si="9"/>
        <v>0,00 $</v>
      </c>
      <c r="I33" s="492" t="str">
        <f t="shared" si="9"/>
        <v>0,00 $</v>
      </c>
      <c r="J33" s="492" t="str">
        <f t="shared" si="9"/>
        <v>0,00 $</v>
      </c>
      <c r="K33" s="492" t="str">
        <f t="shared" si="9"/>
        <v>0,00 $</v>
      </c>
      <c r="L33" s="492" t="str">
        <f t="shared" si="9"/>
        <v>0,00 $</v>
      </c>
      <c r="M33" s="492" t="str">
        <f t="shared" si="9"/>
        <v>0,00 $</v>
      </c>
      <c r="N33" s="91" t="s">
        <v>195</v>
      </c>
      <c r="O33" s="90"/>
      <c r="P33" s="58"/>
    </row>
    <row r="34" spans="1:16">
      <c r="A34" s="55"/>
      <c r="B34" s="24"/>
      <c r="C34" s="24"/>
      <c r="D34" s="24"/>
      <c r="E34" s="24"/>
      <c r="F34" s="24"/>
      <c r="G34" s="24"/>
      <c r="H34" s="24"/>
      <c r="I34" s="24"/>
      <c r="J34" s="24"/>
      <c r="K34" s="24"/>
      <c r="L34" s="24"/>
      <c r="M34" s="24"/>
      <c r="N34" s="56"/>
      <c r="O34" s="57"/>
      <c r="P34" s="58"/>
    </row>
    <row r="35" spans="1:16">
      <c r="A35" s="55"/>
      <c r="B35" s="24"/>
      <c r="C35" s="24"/>
      <c r="D35" s="24"/>
      <c r="E35" s="24"/>
      <c r="F35" s="24"/>
      <c r="G35" s="24"/>
      <c r="H35" s="24"/>
      <c r="I35" s="24"/>
      <c r="J35" s="24"/>
      <c r="K35" s="24"/>
      <c r="L35" s="24"/>
      <c r="M35" s="24"/>
      <c r="N35" s="56"/>
      <c r="O35" s="57"/>
      <c r="P35" s="58"/>
    </row>
    <row r="36" spans="1:16" ht="18">
      <c r="A36" s="55"/>
      <c r="B36" s="92" t="s">
        <v>221</v>
      </c>
      <c r="D36" s="24"/>
      <c r="E36" s="24"/>
      <c r="F36" s="24"/>
      <c r="G36" s="24"/>
      <c r="H36" s="24"/>
      <c r="I36" s="24"/>
      <c r="J36" s="24"/>
      <c r="K36" s="24"/>
      <c r="L36" s="24"/>
      <c r="M36" s="24"/>
      <c r="N36" s="56"/>
      <c r="O36" s="57"/>
      <c r="P36" s="58"/>
    </row>
    <row r="37" spans="1:16" ht="53.25" customHeight="1">
      <c r="A37" s="55"/>
      <c r="B37" s="692"/>
      <c r="C37" s="692"/>
      <c r="D37" s="692"/>
      <c r="E37" s="692"/>
      <c r="F37" s="692"/>
      <c r="G37" s="692"/>
      <c r="H37" s="692"/>
      <c r="I37" s="692"/>
      <c r="J37" s="692"/>
      <c r="K37" s="692"/>
      <c r="L37" s="692"/>
      <c r="M37" s="692"/>
      <c r="N37" s="692"/>
      <c r="O37" s="692"/>
      <c r="P37" s="58"/>
    </row>
    <row r="38" spans="1:16" ht="15.75">
      <c r="A38" s="55"/>
      <c r="B38" s="24"/>
      <c r="C38" s="24"/>
      <c r="D38" s="296">
        <f>D14</f>
        <v>2024</v>
      </c>
      <c r="E38" s="296">
        <f t="shared" ref="E38:M38" si="10">E14</f>
        <v>2025</v>
      </c>
      <c r="F38" s="296">
        <f t="shared" si="10"/>
        <v>2026</v>
      </c>
      <c r="G38" s="296">
        <f t="shared" si="10"/>
        <v>2027</v>
      </c>
      <c r="H38" s="296">
        <f t="shared" si="10"/>
        <v>2028</v>
      </c>
      <c r="I38" s="296">
        <f t="shared" si="10"/>
        <v>2029</v>
      </c>
      <c r="J38" s="296">
        <f t="shared" si="10"/>
        <v>2030</v>
      </c>
      <c r="K38" s="296">
        <f t="shared" si="10"/>
        <v>2031</v>
      </c>
      <c r="L38" s="296">
        <f t="shared" si="10"/>
        <v>2032</v>
      </c>
      <c r="M38" s="296">
        <f t="shared" si="10"/>
        <v>2033</v>
      </c>
      <c r="N38" s="56" t="s">
        <v>183</v>
      </c>
      <c r="O38" s="57"/>
      <c r="P38" s="58"/>
    </row>
    <row r="39" spans="1:16">
      <c r="A39" s="55"/>
      <c r="B39" s="59" t="s">
        <v>222</v>
      </c>
      <c r="C39" s="59" t="s">
        <v>223</v>
      </c>
      <c r="D39" s="24"/>
      <c r="E39" s="24"/>
      <c r="F39" s="24"/>
      <c r="G39" s="24"/>
      <c r="H39" s="24"/>
      <c r="I39" s="24"/>
      <c r="J39" s="24"/>
      <c r="K39" s="24"/>
      <c r="L39" s="24"/>
      <c r="M39" s="24"/>
      <c r="N39" s="56"/>
      <c r="O39" s="57"/>
      <c r="P39" s="58"/>
    </row>
    <row r="40" spans="1:16">
      <c r="A40" s="55"/>
      <c r="B40" s="24"/>
      <c r="C40" s="93" t="s">
        <v>224</v>
      </c>
      <c r="D40" s="94"/>
      <c r="E40" s="94"/>
      <c r="F40" s="94"/>
      <c r="G40" s="94"/>
      <c r="H40" s="94"/>
      <c r="I40" s="94"/>
      <c r="J40" s="94"/>
      <c r="K40" s="94"/>
      <c r="L40" s="94"/>
      <c r="M40" s="94"/>
      <c r="N40" s="56" t="s">
        <v>195</v>
      </c>
      <c r="O40" s="57"/>
      <c r="P40" s="58"/>
    </row>
    <row r="41" spans="1:16">
      <c r="A41" s="55"/>
      <c r="B41" s="24"/>
      <c r="C41" s="93" t="s">
        <v>225</v>
      </c>
      <c r="D41" s="94"/>
      <c r="E41" s="94"/>
      <c r="F41" s="94"/>
      <c r="G41" s="94"/>
      <c r="H41" s="94"/>
      <c r="I41" s="94"/>
      <c r="J41" s="94"/>
      <c r="K41" s="94"/>
      <c r="L41" s="94"/>
      <c r="M41" s="94"/>
      <c r="N41" s="56" t="str">
        <f>IF(ISBLANK(N16),"",N16)</f>
        <v/>
      </c>
      <c r="O41" s="57"/>
      <c r="P41" s="58"/>
    </row>
    <row r="42" spans="1:16">
      <c r="A42" s="55"/>
      <c r="B42" s="24"/>
      <c r="C42" s="92" t="s">
        <v>226</v>
      </c>
      <c r="D42" s="286">
        <f>IF(D41&gt;0,D40/D41,0)</f>
        <v>0</v>
      </c>
      <c r="E42" s="286">
        <f>IF(E41&gt;0,E40/E41,0)</f>
        <v>0</v>
      </c>
      <c r="F42" s="286">
        <f>IF(F41&gt;0,F40/F41,0)</f>
        <v>0</v>
      </c>
      <c r="G42" s="286">
        <f t="shared" ref="G42:M42" si="11">IF(G41&gt;0,G40/G41,0)</f>
        <v>0</v>
      </c>
      <c r="H42" s="286">
        <f t="shared" si="11"/>
        <v>0</v>
      </c>
      <c r="I42" s="286">
        <f t="shared" si="11"/>
        <v>0</v>
      </c>
      <c r="J42" s="286">
        <f t="shared" si="11"/>
        <v>0</v>
      </c>
      <c r="K42" s="286">
        <f t="shared" si="11"/>
        <v>0</v>
      </c>
      <c r="L42" s="286">
        <f t="shared" si="11"/>
        <v>0</v>
      </c>
      <c r="M42" s="286">
        <f t="shared" si="11"/>
        <v>0</v>
      </c>
      <c r="N42" s="56" t="str">
        <f>IF(ISBLANK(N16),"",N40&amp;"/"&amp;N41)</f>
        <v/>
      </c>
      <c r="O42" s="57"/>
      <c r="P42" s="58"/>
    </row>
    <row r="43" spans="1:16">
      <c r="A43" s="55"/>
      <c r="B43" s="24"/>
      <c r="C43" s="93"/>
      <c r="D43" s="24"/>
      <c r="E43" s="24"/>
      <c r="F43" s="24"/>
      <c r="G43" s="24"/>
      <c r="H43" s="24"/>
      <c r="I43" s="24"/>
      <c r="J43" s="24"/>
      <c r="K43" s="24"/>
      <c r="L43" s="24"/>
      <c r="M43" s="24"/>
      <c r="N43" s="56"/>
      <c r="O43" s="57"/>
      <c r="P43" s="58"/>
    </row>
    <row r="44" spans="1:16">
      <c r="A44" s="55"/>
      <c r="B44" s="225" t="s">
        <v>227</v>
      </c>
      <c r="D44" s="24"/>
      <c r="E44" s="24"/>
      <c r="F44" s="24"/>
      <c r="G44" s="24"/>
      <c r="H44" s="24"/>
      <c r="I44" s="24"/>
      <c r="J44" s="24"/>
      <c r="K44" s="24"/>
      <c r="L44" s="24"/>
      <c r="M44" s="24"/>
      <c r="N44" s="56"/>
      <c r="O44" s="57"/>
      <c r="P44" s="58"/>
    </row>
    <row r="45" spans="1:16">
      <c r="A45" s="55"/>
      <c r="B45" s="24"/>
      <c r="C45" s="93"/>
      <c r="D45" s="24"/>
      <c r="E45" s="24"/>
      <c r="F45" s="24"/>
      <c r="G45" s="24"/>
      <c r="H45" s="24"/>
      <c r="I45" s="24"/>
      <c r="J45" s="24"/>
      <c r="K45" s="24"/>
      <c r="L45" s="24"/>
      <c r="M45" s="24"/>
      <c r="N45" s="56"/>
      <c r="O45" s="57"/>
      <c r="P45" s="58"/>
    </row>
    <row r="46" spans="1:16">
      <c r="A46" s="55"/>
      <c r="B46" s="59" t="s">
        <v>228</v>
      </c>
      <c r="C46" s="59" t="s">
        <v>229</v>
      </c>
      <c r="D46" s="24"/>
      <c r="E46" s="24"/>
      <c r="F46" s="24"/>
      <c r="G46" s="24"/>
      <c r="H46" s="24"/>
      <c r="I46" s="24"/>
      <c r="J46" s="24"/>
      <c r="K46" s="24"/>
      <c r="L46" s="24"/>
      <c r="M46" s="24"/>
      <c r="N46" s="56"/>
      <c r="O46" s="57"/>
      <c r="P46" s="58"/>
    </row>
    <row r="47" spans="1:16">
      <c r="A47" s="55"/>
      <c r="B47" s="24"/>
      <c r="C47" s="96" t="s">
        <v>230</v>
      </c>
      <c r="D47" s="684"/>
      <c r="E47" s="684"/>
      <c r="F47" s="684"/>
      <c r="G47" s="684"/>
      <c r="H47" s="684"/>
      <c r="I47" s="684"/>
      <c r="J47" s="684"/>
      <c r="K47" s="684"/>
      <c r="L47" s="684"/>
      <c r="M47" s="684"/>
      <c r="N47" s="56" t="s">
        <v>195</v>
      </c>
      <c r="O47" s="57"/>
      <c r="P47" s="58"/>
    </row>
    <row r="48" spans="1:16">
      <c r="A48" s="55"/>
      <c r="B48" s="24"/>
      <c r="C48" s="96" t="s">
        <v>231</v>
      </c>
      <c r="D48" s="684"/>
      <c r="E48" s="684"/>
      <c r="F48" s="684"/>
      <c r="G48" s="684"/>
      <c r="H48" s="684"/>
      <c r="I48" s="684"/>
      <c r="J48" s="684"/>
      <c r="K48" s="684"/>
      <c r="L48" s="684"/>
      <c r="M48" s="684"/>
      <c r="N48" s="56" t="str">
        <f>IF(ISBLANK(N16),"",N16)</f>
        <v/>
      </c>
      <c r="O48" s="57"/>
      <c r="P48" s="58"/>
    </row>
    <row r="49" spans="1:16">
      <c r="A49" s="55"/>
      <c r="B49" s="24"/>
      <c r="C49" s="96" t="s">
        <v>232</v>
      </c>
      <c r="D49" s="94"/>
      <c r="E49" s="94"/>
      <c r="F49" s="94"/>
      <c r="G49" s="94"/>
      <c r="H49" s="94"/>
      <c r="I49" s="94"/>
      <c r="J49" s="94"/>
      <c r="K49" s="94"/>
      <c r="L49" s="94"/>
      <c r="M49" s="94"/>
      <c r="N49" s="56" t="s">
        <v>212</v>
      </c>
      <c r="O49" s="57"/>
      <c r="P49" s="58"/>
    </row>
    <row r="50" spans="1:16">
      <c r="A50" s="55"/>
      <c r="B50" s="24"/>
      <c r="C50" s="98" t="s">
        <v>233</v>
      </c>
      <c r="D50" s="684"/>
      <c r="E50" s="684"/>
      <c r="F50" s="684"/>
      <c r="G50" s="684"/>
      <c r="H50" s="684"/>
      <c r="I50" s="684"/>
      <c r="J50" s="684"/>
      <c r="K50" s="684"/>
      <c r="L50" s="684"/>
      <c r="M50" s="684"/>
      <c r="N50" s="56" t="s">
        <v>212</v>
      </c>
      <c r="O50" s="57"/>
      <c r="P50" s="58"/>
    </row>
    <row r="51" spans="1:16">
      <c r="A51" s="55"/>
      <c r="B51" s="24"/>
      <c r="C51" s="98" t="s">
        <v>234</v>
      </c>
      <c r="D51" s="97"/>
      <c r="E51" s="97"/>
      <c r="F51" s="97"/>
      <c r="G51" s="97"/>
      <c r="H51" s="97"/>
      <c r="I51" s="97"/>
      <c r="J51" s="97"/>
      <c r="K51" s="97"/>
      <c r="L51" s="97"/>
      <c r="M51" s="97"/>
      <c r="N51" s="56"/>
      <c r="O51" s="57"/>
      <c r="P51" s="58"/>
    </row>
    <row r="52" spans="1:16">
      <c r="A52" s="55"/>
      <c r="B52" s="24"/>
      <c r="C52" s="92" t="s">
        <v>235</v>
      </c>
      <c r="D52" s="95" t="str">
        <f>IFERROR(D47/D48*D49,"")</f>
        <v/>
      </c>
      <c r="E52" s="95" t="str">
        <f>IFERROR(E47/E48*E49,"")</f>
        <v/>
      </c>
      <c r="F52" s="95" t="str">
        <f>IFERROR(F47/F48*F49,"")</f>
        <v/>
      </c>
      <c r="G52" s="95" t="str">
        <f t="shared" ref="G52:L52" si="12">IFERROR(G47/G48*G49,"")</f>
        <v/>
      </c>
      <c r="H52" s="95" t="str">
        <f t="shared" si="12"/>
        <v/>
      </c>
      <c r="I52" s="95" t="str">
        <f t="shared" si="12"/>
        <v/>
      </c>
      <c r="J52" s="95" t="str">
        <f t="shared" si="12"/>
        <v/>
      </c>
      <c r="K52" s="95" t="str">
        <f t="shared" si="12"/>
        <v/>
      </c>
      <c r="L52" s="95" t="str">
        <f t="shared" si="12"/>
        <v/>
      </c>
      <c r="M52" s="95" t="str">
        <f>IFERROR(M47/M48*M49,"")</f>
        <v/>
      </c>
      <c r="N52" s="56" t="str">
        <f>IF(ISBLANK(N16),"",N47&amp;"/"&amp;N48)</f>
        <v/>
      </c>
      <c r="O52" s="57"/>
      <c r="P52" s="58"/>
    </row>
    <row r="53" spans="1:16">
      <c r="A53" s="55"/>
      <c r="B53" s="24"/>
      <c r="C53" s="93"/>
      <c r="D53" s="24"/>
      <c r="E53" s="24"/>
      <c r="F53" s="24"/>
      <c r="G53" s="24"/>
      <c r="H53" s="24"/>
      <c r="I53" s="24"/>
      <c r="J53" s="24"/>
      <c r="K53" s="24"/>
      <c r="L53" s="24"/>
      <c r="M53" s="24"/>
      <c r="N53" s="56"/>
      <c r="O53" s="57"/>
      <c r="P53" s="58"/>
    </row>
    <row r="54" spans="1:16">
      <c r="A54" s="55"/>
      <c r="B54" s="225" t="s">
        <v>227</v>
      </c>
      <c r="D54" s="24"/>
      <c r="E54" s="24"/>
      <c r="F54" s="24"/>
      <c r="G54" s="24"/>
      <c r="H54" s="24"/>
      <c r="I54" s="24"/>
      <c r="J54" s="24"/>
      <c r="K54" s="24"/>
      <c r="L54" s="24"/>
      <c r="M54" s="24"/>
      <c r="N54" s="56"/>
      <c r="O54" s="57"/>
      <c r="P54" s="58"/>
    </row>
    <row r="55" spans="1:16">
      <c r="A55" s="55"/>
      <c r="B55" s="24"/>
      <c r="C55" s="93"/>
      <c r="D55" s="24"/>
      <c r="E55" s="24"/>
      <c r="F55" s="24"/>
      <c r="G55" s="24"/>
      <c r="H55" s="24"/>
      <c r="I55" s="24"/>
      <c r="J55" s="24"/>
      <c r="K55" s="24"/>
      <c r="L55" s="24"/>
      <c r="M55" s="24"/>
      <c r="N55" s="56"/>
      <c r="O55" s="57"/>
      <c r="P55" s="58"/>
    </row>
    <row r="56" spans="1:16">
      <c r="A56" s="55"/>
      <c r="B56" s="59" t="s">
        <v>236</v>
      </c>
      <c r="C56" s="59" t="s">
        <v>237</v>
      </c>
      <c r="F56" s="24"/>
      <c r="G56" s="24"/>
      <c r="H56" s="24"/>
      <c r="I56" s="24"/>
      <c r="J56" s="24"/>
      <c r="K56" s="24"/>
      <c r="L56" s="24"/>
      <c r="M56" s="24"/>
      <c r="N56" s="56"/>
      <c r="O56" s="57"/>
      <c r="P56" s="58"/>
    </row>
    <row r="57" spans="1:16">
      <c r="A57" s="55"/>
      <c r="B57" s="24"/>
      <c r="C57" s="92" t="s">
        <v>238</v>
      </c>
      <c r="D57" s="94"/>
      <c r="E57" s="94"/>
      <c r="F57" s="94"/>
      <c r="G57" s="94"/>
      <c r="H57" s="94"/>
      <c r="I57" s="94"/>
      <c r="J57" s="94"/>
      <c r="K57" s="94"/>
      <c r="L57" s="94"/>
      <c r="M57" s="94"/>
      <c r="N57" s="56" t="str">
        <f>IF(ISBLANK(N16),"","$/"&amp;N16)</f>
        <v/>
      </c>
      <c r="O57" s="57"/>
      <c r="P57" s="58"/>
    </row>
    <row r="58" spans="1:16">
      <c r="A58" s="55"/>
      <c r="B58" s="24"/>
      <c r="C58" s="98" t="s">
        <v>239</v>
      </c>
      <c r="D58" s="94"/>
      <c r="E58" s="94"/>
      <c r="F58" s="94"/>
      <c r="G58" s="94"/>
      <c r="H58" s="94"/>
      <c r="I58" s="94"/>
      <c r="J58" s="94"/>
      <c r="K58" s="94"/>
      <c r="L58" s="94"/>
      <c r="M58" s="94"/>
      <c r="N58" s="56" t="s">
        <v>212</v>
      </c>
      <c r="O58" s="57"/>
      <c r="P58" s="58"/>
    </row>
    <row r="59" spans="1:16" ht="15" customHeight="1" thickBot="1">
      <c r="A59" s="99"/>
      <c r="B59" s="100"/>
      <c r="C59" s="100"/>
      <c r="D59" s="100"/>
      <c r="E59" s="100"/>
      <c r="F59" s="100"/>
      <c r="G59" s="100"/>
      <c r="H59" s="100"/>
      <c r="I59" s="100"/>
      <c r="J59" s="100"/>
      <c r="K59" s="100"/>
      <c r="L59" s="100"/>
      <c r="M59" s="100"/>
      <c r="N59" s="101"/>
      <c r="O59" s="102"/>
      <c r="P59" s="103"/>
    </row>
  </sheetData>
  <protectedRanges>
    <protectedRange sqref="D29:M29 B37:O37 D40:M41 D47:M51 D57:M58 D16:N17 D19:M20 D22:M25 D27:M27 D31:M32" name="Plage1"/>
  </protectedRanges>
  <mergeCells count="11">
    <mergeCell ref="B2:F2"/>
    <mergeCell ref="B6:F6"/>
    <mergeCell ref="B7:F7"/>
    <mergeCell ref="B37:O37"/>
    <mergeCell ref="B3:F5"/>
    <mergeCell ref="D11:M12"/>
    <mergeCell ref="D47:M47"/>
    <mergeCell ref="D48:M48"/>
    <mergeCell ref="D50:M50"/>
    <mergeCell ref="D13:M13"/>
    <mergeCell ref="D29:M29"/>
  </mergeCells>
  <dataValidations count="2">
    <dataValidation type="list" allowBlank="1" showInputMessage="1" showErrorMessage="1" sqref="D29" xr:uid="{54B8DF28-F195-4C6F-AC57-46AC05309CCF}">
      <formula1>INDIRECT("Tableau2[Méthodes]")</formula1>
    </dataValidation>
    <dataValidation type="list" allowBlank="1" showInputMessage="1" showErrorMessage="1" sqref="N16:N17" xr:uid="{31FD1611-552E-4214-AF91-0807A9FDE018}">
      <formula1>INDIRECT("Tableau1[Unités]")</formula1>
    </dataValidation>
  </dataValidations>
  <hyperlinks>
    <hyperlink ref="O22" r:id="rId1" display="Consulter la page" xr:uid="{084108E1-28BC-4225-A727-EC7D188D3EFF}"/>
    <hyperlink ref="O23" r:id="rId2" display="Consulter la page" xr:uid="{75369C2F-B317-42AC-8D0B-F036E64B0EF1}"/>
    <hyperlink ref="O24" r:id="rId3" display="Consulter la page" xr:uid="{2FC8D6D5-33F0-477F-84B2-C672208E2080}"/>
    <hyperlink ref="O25" r:id="rId4" display="Consulter la page" xr:uid="{70623693-2714-4630-B079-EBC40F34F6CF}"/>
  </hyperlinks>
  <pageMargins left="0.7" right="0.7" top="0.75" bottom="0.75" header="0.3" footer="0.3"/>
  <drawing r:id="rId5"/>
  <legacyDrawing r:id="rId6"/>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D0FE2B-6208-4D3E-B896-B9A96A01F42D}">
  <sheetPr codeName="Sheet6"/>
  <dimension ref="A1:P59"/>
  <sheetViews>
    <sheetView topLeftCell="A19" zoomScale="70" zoomScaleNormal="70" workbookViewId="0">
      <selection activeCell="B33" sqref="B33:N33"/>
    </sheetView>
  </sheetViews>
  <sheetFormatPr baseColWidth="10" defaultColWidth="11.42578125" defaultRowHeight="15"/>
  <cols>
    <col min="1" max="1" width="4.7109375" customWidth="1"/>
    <col min="2" max="2" width="12.7109375" customWidth="1"/>
    <col min="3" max="3" width="88.140625" customWidth="1"/>
    <col min="4" max="13" width="17.140625" customWidth="1"/>
    <col min="14" max="14" width="21.28515625" style="104" customWidth="1"/>
    <col min="15" max="15" width="47.5703125" style="105" customWidth="1"/>
    <col min="16" max="16" width="4.7109375" customWidth="1"/>
    <col min="20" max="20" width="45.7109375" customWidth="1"/>
  </cols>
  <sheetData>
    <row r="1" spans="1:16" ht="15" customHeight="1" thickBot="1">
      <c r="A1" s="50"/>
      <c r="B1" s="51"/>
      <c r="C1" s="51"/>
      <c r="D1" s="51"/>
      <c r="E1" s="51"/>
      <c r="F1" s="51"/>
      <c r="G1" s="51"/>
      <c r="H1" s="51"/>
      <c r="I1" s="51"/>
      <c r="J1" s="51"/>
      <c r="K1" s="51"/>
      <c r="L1" s="51"/>
      <c r="M1" s="51"/>
      <c r="N1" s="52"/>
      <c r="O1" s="53"/>
      <c r="P1" s="54"/>
    </row>
    <row r="2" spans="1:16">
      <c r="A2" s="55"/>
      <c r="B2" s="687" t="s">
        <v>172</v>
      </c>
      <c r="C2" s="688"/>
      <c r="D2" s="689"/>
      <c r="E2" s="689"/>
      <c r="F2" s="690"/>
      <c r="G2" s="24"/>
      <c r="H2" s="24"/>
      <c r="I2" s="24"/>
      <c r="J2" s="24"/>
      <c r="K2" s="24"/>
      <c r="L2" s="24"/>
      <c r="M2" s="24"/>
      <c r="N2" s="56"/>
      <c r="O2" s="57"/>
      <c r="P2" s="58"/>
    </row>
    <row r="3" spans="1:16" ht="15.75" customHeight="1">
      <c r="A3" s="55"/>
      <c r="B3" s="699" t="s">
        <v>173</v>
      </c>
      <c r="C3" s="700"/>
      <c r="D3" s="700"/>
      <c r="E3" s="700"/>
      <c r="F3" s="701"/>
      <c r="G3" s="227"/>
      <c r="H3" s="227"/>
      <c r="I3" s="227"/>
      <c r="J3" s="227"/>
      <c r="K3" s="227"/>
      <c r="L3" s="227"/>
      <c r="M3" s="24"/>
      <c r="N3" s="56"/>
      <c r="O3" s="57"/>
      <c r="P3" s="58"/>
    </row>
    <row r="4" spans="1:16" ht="15.75" customHeight="1">
      <c r="A4" s="55"/>
      <c r="B4" s="699"/>
      <c r="C4" s="700"/>
      <c r="D4" s="700"/>
      <c r="E4" s="700"/>
      <c r="F4" s="701"/>
      <c r="G4" s="227"/>
      <c r="H4" s="227"/>
      <c r="I4" s="227"/>
      <c r="J4" s="227"/>
      <c r="K4" s="227"/>
      <c r="L4" s="227"/>
      <c r="M4" s="24"/>
      <c r="N4" s="56"/>
      <c r="O4" s="57"/>
      <c r="P4" s="58"/>
    </row>
    <row r="5" spans="1:16">
      <c r="A5" s="55"/>
      <c r="B5" s="699"/>
      <c r="C5" s="700"/>
      <c r="D5" s="700"/>
      <c r="E5" s="700"/>
      <c r="F5" s="701"/>
      <c r="G5" s="227"/>
      <c r="H5" s="227"/>
      <c r="I5" s="227"/>
      <c r="J5" s="227"/>
      <c r="K5" s="227"/>
      <c r="L5" s="227"/>
      <c r="M5" s="24"/>
      <c r="N5" s="56"/>
      <c r="O5" s="57"/>
      <c r="P5" s="58"/>
    </row>
    <row r="6" spans="1:16">
      <c r="A6" s="55"/>
      <c r="B6" s="691" t="s">
        <v>174</v>
      </c>
      <c r="C6" s="692"/>
      <c r="D6" s="693"/>
      <c r="E6" s="693"/>
      <c r="F6" s="694"/>
      <c r="G6" s="24"/>
      <c r="H6" s="24"/>
      <c r="I6" s="24"/>
      <c r="J6" s="24"/>
      <c r="K6" s="24"/>
      <c r="L6" s="24"/>
      <c r="M6" s="24"/>
      <c r="N6" s="56"/>
      <c r="O6" s="57"/>
      <c r="P6" s="58"/>
    </row>
    <row r="7" spans="1:16" ht="15.75" thickBot="1">
      <c r="A7" s="55"/>
      <c r="B7" s="695" t="s">
        <v>175</v>
      </c>
      <c r="C7" s="696"/>
      <c r="D7" s="697"/>
      <c r="E7" s="697"/>
      <c r="F7" s="698"/>
      <c r="G7" s="24"/>
      <c r="H7" s="24"/>
      <c r="I7" s="24"/>
      <c r="J7" s="24"/>
      <c r="K7" s="24"/>
      <c r="L7" s="24"/>
      <c r="M7" s="24"/>
      <c r="N7" s="56"/>
      <c r="O7" s="57"/>
      <c r="P7" s="58"/>
    </row>
    <row r="8" spans="1:16">
      <c r="A8" s="55"/>
      <c r="B8" s="24"/>
      <c r="C8" s="59"/>
      <c r="D8" s="24"/>
      <c r="E8" s="24"/>
      <c r="F8" s="24"/>
      <c r="G8" s="24"/>
      <c r="H8" s="24"/>
      <c r="I8" s="24"/>
      <c r="J8" s="24"/>
      <c r="K8" s="24"/>
      <c r="L8" s="24"/>
      <c r="M8" s="24"/>
      <c r="N8" s="56"/>
      <c r="O8" s="57"/>
      <c r="P8" s="58"/>
    </row>
    <row r="9" spans="1:16">
      <c r="A9" s="55"/>
      <c r="B9" s="60" t="s">
        <v>176</v>
      </c>
      <c r="C9" s="60"/>
      <c r="D9" s="277"/>
      <c r="E9" s="24"/>
      <c r="F9" s="24"/>
      <c r="G9" s="277"/>
      <c r="H9" s="24"/>
      <c r="I9" s="24"/>
      <c r="J9" s="24"/>
      <c r="K9" s="24"/>
      <c r="L9" s="24"/>
      <c r="M9" s="24"/>
      <c r="N9" s="56"/>
      <c r="O9" s="57"/>
      <c r="P9" s="58"/>
    </row>
    <row r="10" spans="1:16" ht="15.75" thickBot="1">
      <c r="A10" s="55"/>
      <c r="B10" s="61" t="s">
        <v>177</v>
      </c>
      <c r="C10" s="62" t="s">
        <v>178</v>
      </c>
      <c r="D10" s="278"/>
      <c r="E10" s="24"/>
      <c r="F10" s="24"/>
      <c r="G10" s="277"/>
      <c r="H10" s="24"/>
      <c r="I10" s="24"/>
      <c r="J10" s="24"/>
      <c r="K10" s="24"/>
      <c r="L10" s="24"/>
      <c r="M10" s="24"/>
      <c r="N10" s="56"/>
      <c r="O10" s="57"/>
      <c r="P10" s="58"/>
    </row>
    <row r="11" spans="1:16">
      <c r="A11" s="55"/>
      <c r="B11" s="61" t="s">
        <v>179</v>
      </c>
      <c r="C11" s="62" t="s">
        <v>180</v>
      </c>
      <c r="D11" s="702" t="s">
        <v>240</v>
      </c>
      <c r="E11" s="703"/>
      <c r="F11" s="703"/>
      <c r="G11" s="703"/>
      <c r="H11" s="703"/>
      <c r="I11" s="703"/>
      <c r="J11" s="703"/>
      <c r="K11" s="703"/>
      <c r="L11" s="703"/>
      <c r="M11" s="704"/>
      <c r="N11" s="56"/>
      <c r="O11" s="57"/>
      <c r="P11" s="58"/>
    </row>
    <row r="12" spans="1:16" ht="15.75" thickBot="1">
      <c r="A12" s="55"/>
      <c r="B12" s="24"/>
      <c r="C12" s="24"/>
      <c r="D12" s="705"/>
      <c r="E12" s="706"/>
      <c r="F12" s="706"/>
      <c r="G12" s="706"/>
      <c r="H12" s="706"/>
      <c r="I12" s="706"/>
      <c r="J12" s="706"/>
      <c r="K12" s="706"/>
      <c r="L12" s="706"/>
      <c r="M12" s="707"/>
      <c r="N12" s="56"/>
      <c r="O12" s="57"/>
      <c r="P12" s="58"/>
    </row>
    <row r="13" spans="1:16" ht="15.75">
      <c r="A13" s="55"/>
      <c r="B13" s="24"/>
      <c r="C13" s="24"/>
      <c r="D13" s="685" t="s">
        <v>182</v>
      </c>
      <c r="E13" s="685"/>
      <c r="F13" s="685"/>
      <c r="G13" s="685"/>
      <c r="H13" s="685"/>
      <c r="I13" s="685"/>
      <c r="J13" s="685"/>
      <c r="K13" s="685"/>
      <c r="L13" s="685"/>
      <c r="M13" s="685"/>
      <c r="N13" s="63"/>
      <c r="O13" s="64"/>
      <c r="P13" s="58"/>
    </row>
    <row r="14" spans="1:16" ht="15.75">
      <c r="A14" s="55"/>
      <c r="B14" s="24"/>
      <c r="C14" s="59"/>
      <c r="D14" s="488">
        <v>2024</v>
      </c>
      <c r="E14" s="296">
        <f>D14+1</f>
        <v>2025</v>
      </c>
      <c r="F14" s="296">
        <f t="shared" ref="F14:M14" si="0">E14+1</f>
        <v>2026</v>
      </c>
      <c r="G14" s="296">
        <f t="shared" si="0"/>
        <v>2027</v>
      </c>
      <c r="H14" s="296">
        <f t="shared" si="0"/>
        <v>2028</v>
      </c>
      <c r="I14" s="296">
        <f t="shared" si="0"/>
        <v>2029</v>
      </c>
      <c r="J14" s="296">
        <f t="shared" si="0"/>
        <v>2030</v>
      </c>
      <c r="K14" s="296">
        <f t="shared" si="0"/>
        <v>2031</v>
      </c>
      <c r="L14" s="296">
        <f t="shared" si="0"/>
        <v>2032</v>
      </c>
      <c r="M14" s="296">
        <f t="shared" si="0"/>
        <v>2033</v>
      </c>
      <c r="N14" s="63" t="s">
        <v>183</v>
      </c>
      <c r="O14" s="65" t="s">
        <v>184</v>
      </c>
      <c r="P14" s="58"/>
    </row>
    <row r="15" spans="1:16">
      <c r="A15" s="55"/>
      <c r="B15" s="66" t="s">
        <v>185</v>
      </c>
      <c r="C15" s="67" t="s">
        <v>186</v>
      </c>
      <c r="D15" s="68" t="str">
        <f t="shared" ref="D15:M15" si="1">IFERROR(D16/D17,"")</f>
        <v/>
      </c>
      <c r="E15" s="68" t="str">
        <f t="shared" si="1"/>
        <v/>
      </c>
      <c r="F15" s="68" t="str">
        <f t="shared" si="1"/>
        <v/>
      </c>
      <c r="G15" s="68" t="str">
        <f t="shared" si="1"/>
        <v/>
      </c>
      <c r="H15" s="68" t="str">
        <f t="shared" si="1"/>
        <v/>
      </c>
      <c r="I15" s="68" t="str">
        <f t="shared" si="1"/>
        <v/>
      </c>
      <c r="J15" s="68" t="str">
        <f t="shared" si="1"/>
        <v/>
      </c>
      <c r="K15" s="68" t="str">
        <f t="shared" si="1"/>
        <v/>
      </c>
      <c r="L15" s="68" t="str">
        <f t="shared" si="1"/>
        <v/>
      </c>
      <c r="M15" s="68" t="str">
        <f t="shared" si="1"/>
        <v/>
      </c>
      <c r="N15" s="69" t="str">
        <f>IF(OR(ISBLANK(N16),ISBLANK(N17)),"",N16&amp;"/"&amp;N17)</f>
        <v/>
      </c>
      <c r="O15" s="70"/>
      <c r="P15" s="58"/>
    </row>
    <row r="16" spans="1:16">
      <c r="A16" s="55"/>
      <c r="B16" s="71" t="s">
        <v>187</v>
      </c>
      <c r="C16" s="72" t="s">
        <v>188</v>
      </c>
      <c r="D16" s="282"/>
      <c r="E16" s="282"/>
      <c r="F16" s="282"/>
      <c r="G16" s="282"/>
      <c r="H16" s="282"/>
      <c r="I16" s="282"/>
      <c r="J16" s="282"/>
      <c r="K16" s="282"/>
      <c r="L16" s="282"/>
      <c r="M16" s="282"/>
      <c r="N16" s="74"/>
      <c r="O16" s="75" t="s">
        <v>189</v>
      </c>
      <c r="P16" s="58"/>
    </row>
    <row r="17" spans="1:16" ht="30">
      <c r="A17" s="55"/>
      <c r="B17" s="76" t="s">
        <v>190</v>
      </c>
      <c r="C17" s="312" t="s">
        <v>191</v>
      </c>
      <c r="D17" s="282"/>
      <c r="E17" s="283"/>
      <c r="F17" s="283"/>
      <c r="G17" s="283"/>
      <c r="H17" s="283"/>
      <c r="I17" s="283"/>
      <c r="J17" s="283"/>
      <c r="K17" s="283"/>
      <c r="L17" s="283"/>
      <c r="M17" s="283"/>
      <c r="N17" s="74"/>
      <c r="O17" s="78" t="s">
        <v>189</v>
      </c>
      <c r="P17" s="58"/>
    </row>
    <row r="18" spans="1:16" ht="18">
      <c r="A18" s="55"/>
      <c r="B18" s="66" t="s">
        <v>192</v>
      </c>
      <c r="C18" s="67" t="s">
        <v>193</v>
      </c>
      <c r="D18" s="281">
        <f>IF(D20&gt;0,D19/D20,0)</f>
        <v>0</v>
      </c>
      <c r="E18" s="281">
        <f t="shared" ref="E18:M18" si="2">IF(E20&gt;0,E19/E20,0)</f>
        <v>0</v>
      </c>
      <c r="F18" s="281">
        <f t="shared" si="2"/>
        <v>0</v>
      </c>
      <c r="G18" s="281">
        <f t="shared" si="2"/>
        <v>0</v>
      </c>
      <c r="H18" s="281">
        <f t="shared" si="2"/>
        <v>0</v>
      </c>
      <c r="I18" s="281">
        <f t="shared" si="2"/>
        <v>0</v>
      </c>
      <c r="J18" s="281">
        <f t="shared" si="2"/>
        <v>0</v>
      </c>
      <c r="K18" s="281">
        <f t="shared" si="2"/>
        <v>0</v>
      </c>
      <c r="L18" s="281">
        <f t="shared" si="2"/>
        <v>0</v>
      </c>
      <c r="M18" s="281">
        <f t="shared" si="2"/>
        <v>0</v>
      </c>
      <c r="N18" s="79" t="str">
        <f>IF(ISBLANK(N17),"",N19&amp;"/"&amp;N20)</f>
        <v/>
      </c>
      <c r="O18" s="70"/>
      <c r="P18" s="58"/>
    </row>
    <row r="19" spans="1:16">
      <c r="A19" s="55"/>
      <c r="B19" s="80"/>
      <c r="C19" s="72" t="s">
        <v>194</v>
      </c>
      <c r="D19" s="282"/>
      <c r="E19" s="282"/>
      <c r="F19" s="282"/>
      <c r="G19" s="282"/>
      <c r="H19" s="282"/>
      <c r="I19" s="282"/>
      <c r="J19" s="282"/>
      <c r="K19" s="282"/>
      <c r="L19" s="282"/>
      <c r="M19" s="282"/>
      <c r="N19" s="81" t="s">
        <v>195</v>
      </c>
      <c r="O19" s="75"/>
      <c r="P19" s="58"/>
    </row>
    <row r="20" spans="1:16">
      <c r="A20" s="55"/>
      <c r="B20" s="82"/>
      <c r="C20" s="83" t="s">
        <v>196</v>
      </c>
      <c r="D20" s="282"/>
      <c r="E20" s="283"/>
      <c r="F20" s="283"/>
      <c r="G20" s="283"/>
      <c r="H20" s="283"/>
      <c r="I20" s="283"/>
      <c r="J20" s="283"/>
      <c r="K20" s="283"/>
      <c r="L20" s="283"/>
      <c r="M20" s="283"/>
      <c r="N20" s="81" t="str">
        <f>IF(ISBLANK(N17),"",N17)</f>
        <v/>
      </c>
      <c r="O20" s="78"/>
      <c r="P20" s="58"/>
    </row>
    <row r="21" spans="1:16" ht="18">
      <c r="A21" s="55"/>
      <c r="B21" s="66" t="s">
        <v>197</v>
      </c>
      <c r="C21" s="67" t="s">
        <v>198</v>
      </c>
      <c r="D21" s="281" t="str">
        <f>IFERROR(D26*D27/D32,"")</f>
        <v/>
      </c>
      <c r="E21" s="281" t="str">
        <f>IFERROR(E26*E27/E32,"")</f>
        <v/>
      </c>
      <c r="F21" s="281" t="str">
        <f>IFERROR(F26*F27/F32,"")</f>
        <v/>
      </c>
      <c r="G21" s="281" t="str">
        <f t="shared" ref="G21:M21" si="3">IFERROR(G26*G27/G32,"")</f>
        <v/>
      </c>
      <c r="H21" s="281" t="str">
        <f t="shared" si="3"/>
        <v/>
      </c>
      <c r="I21" s="281" t="str">
        <f t="shared" si="3"/>
        <v/>
      </c>
      <c r="J21" s="281" t="str">
        <f t="shared" si="3"/>
        <v/>
      </c>
      <c r="K21" s="281" t="str">
        <f t="shared" si="3"/>
        <v/>
      </c>
      <c r="L21" s="281" t="str">
        <f t="shared" si="3"/>
        <v/>
      </c>
      <c r="M21" s="281" t="str">
        <f t="shared" si="3"/>
        <v/>
      </c>
      <c r="N21" s="79" t="str">
        <f>N18</f>
        <v/>
      </c>
      <c r="O21" s="70"/>
      <c r="P21" s="58"/>
    </row>
    <row r="22" spans="1:16" ht="18">
      <c r="A22" s="55"/>
      <c r="B22" s="80"/>
      <c r="C22" s="72" t="s">
        <v>199</v>
      </c>
      <c r="D22" s="282"/>
      <c r="E22" s="282"/>
      <c r="F22" s="282"/>
      <c r="G22" s="282"/>
      <c r="H22" s="282"/>
      <c r="I22" s="282"/>
      <c r="J22" s="282"/>
      <c r="K22" s="282"/>
      <c r="L22" s="282"/>
      <c r="M22" s="282"/>
      <c r="N22" s="81" t="s">
        <v>200</v>
      </c>
      <c r="O22" s="84" t="s">
        <v>201</v>
      </c>
      <c r="P22" s="58"/>
    </row>
    <row r="23" spans="1:16" ht="18">
      <c r="A23" s="55"/>
      <c r="B23" s="80"/>
      <c r="C23" s="72" t="s">
        <v>202</v>
      </c>
      <c r="D23" s="282"/>
      <c r="E23" s="282"/>
      <c r="F23" s="282"/>
      <c r="G23" s="282"/>
      <c r="H23" s="282"/>
      <c r="I23" s="282"/>
      <c r="J23" s="282"/>
      <c r="K23" s="282"/>
      <c r="L23" s="282"/>
      <c r="M23" s="282"/>
      <c r="N23" s="81" t="s">
        <v>200</v>
      </c>
      <c r="O23" s="84" t="s">
        <v>201</v>
      </c>
      <c r="P23" s="58"/>
    </row>
    <row r="24" spans="1:16" ht="18">
      <c r="A24" s="55"/>
      <c r="B24" s="80"/>
      <c r="C24" s="72" t="s">
        <v>203</v>
      </c>
      <c r="D24" s="282"/>
      <c r="E24" s="282"/>
      <c r="F24" s="282"/>
      <c r="G24" s="282"/>
      <c r="H24" s="282"/>
      <c r="I24" s="282"/>
      <c r="J24" s="282"/>
      <c r="K24" s="282"/>
      <c r="L24" s="282"/>
      <c r="M24" s="282"/>
      <c r="N24" s="81" t="s">
        <v>200</v>
      </c>
      <c r="O24" s="84" t="s">
        <v>201</v>
      </c>
      <c r="P24" s="58"/>
    </row>
    <row r="25" spans="1:16" ht="18">
      <c r="A25" s="55"/>
      <c r="B25" s="80"/>
      <c r="C25" s="72" t="s">
        <v>204</v>
      </c>
      <c r="D25" s="282"/>
      <c r="E25" s="282"/>
      <c r="F25" s="282"/>
      <c r="G25" s="282"/>
      <c r="H25" s="282"/>
      <c r="I25" s="282"/>
      <c r="J25" s="282"/>
      <c r="K25" s="282"/>
      <c r="L25" s="282"/>
      <c r="M25" s="282"/>
      <c r="N25" s="81" t="s">
        <v>200</v>
      </c>
      <c r="O25" s="84" t="s">
        <v>201</v>
      </c>
      <c r="P25" s="58"/>
    </row>
    <row r="26" spans="1:16" ht="18">
      <c r="A26" s="55"/>
      <c r="B26" s="80"/>
      <c r="C26" s="72" t="s">
        <v>205</v>
      </c>
      <c r="D26" s="284" t="str">
        <f>IFERROR(AVERAGE(D22:D25),"")</f>
        <v/>
      </c>
      <c r="E26" s="284" t="str">
        <f>IFERROR(AVERAGE(E22:E25),"")</f>
        <v/>
      </c>
      <c r="F26" s="284" t="str">
        <f>IFERROR(AVERAGE(F22:F25),"")</f>
        <v/>
      </c>
      <c r="G26" s="284" t="str">
        <f t="shared" ref="G26:M26" si="4">IFERROR(AVERAGE(G22:G25),"")</f>
        <v/>
      </c>
      <c r="H26" s="284" t="str">
        <f t="shared" si="4"/>
        <v/>
      </c>
      <c r="I26" s="284" t="str">
        <f t="shared" si="4"/>
        <v/>
      </c>
      <c r="J26" s="284" t="str">
        <f t="shared" si="4"/>
        <v/>
      </c>
      <c r="K26" s="284" t="str">
        <f t="shared" si="4"/>
        <v/>
      </c>
      <c r="L26" s="284" t="str">
        <f t="shared" si="4"/>
        <v/>
      </c>
      <c r="M26" s="284" t="str">
        <f t="shared" si="4"/>
        <v/>
      </c>
      <c r="N26" s="81" t="s">
        <v>200</v>
      </c>
      <c r="O26" s="75"/>
      <c r="P26" s="58"/>
    </row>
    <row r="27" spans="1:16" ht="30">
      <c r="A27" s="55"/>
      <c r="B27" s="82"/>
      <c r="C27" s="83" t="s">
        <v>206</v>
      </c>
      <c r="D27" s="282"/>
      <c r="E27" s="283"/>
      <c r="F27" s="283"/>
      <c r="G27" s="283"/>
      <c r="H27" s="283"/>
      <c r="I27" s="283"/>
      <c r="J27" s="283"/>
      <c r="K27" s="283"/>
      <c r="L27" s="283"/>
      <c r="M27" s="283"/>
      <c r="N27" s="86" t="s">
        <v>207</v>
      </c>
      <c r="O27" s="78" t="s">
        <v>208</v>
      </c>
      <c r="P27" s="58"/>
    </row>
    <row r="28" spans="1:16" ht="18">
      <c r="A28" s="55"/>
      <c r="B28" s="66" t="s">
        <v>209</v>
      </c>
      <c r="C28" s="493" t="s">
        <v>210</v>
      </c>
      <c r="D28" s="494">
        <v>0</v>
      </c>
      <c r="E28" s="494">
        <v>0</v>
      </c>
      <c r="F28" s="494">
        <v>0</v>
      </c>
      <c r="G28" s="494">
        <v>0</v>
      </c>
      <c r="H28" s="494">
        <v>0</v>
      </c>
      <c r="I28" s="494">
        <v>0</v>
      </c>
      <c r="J28" s="494">
        <v>0</v>
      </c>
      <c r="K28" s="494">
        <v>0</v>
      </c>
      <c r="L28" s="494">
        <v>0</v>
      </c>
      <c r="M28" s="494">
        <v>0</v>
      </c>
      <c r="N28" s="79" t="str">
        <f>IF(ISBLANK(N16),"","$/"&amp;N16)</f>
        <v/>
      </c>
      <c r="O28" s="70"/>
      <c r="P28" s="58"/>
    </row>
    <row r="29" spans="1:16">
      <c r="A29" s="55"/>
      <c r="B29" s="76"/>
      <c r="C29" s="495" t="s">
        <v>241</v>
      </c>
      <c r="D29" s="708"/>
      <c r="E29" s="708"/>
      <c r="F29" s="708"/>
      <c r="G29" s="708"/>
      <c r="H29" s="708"/>
      <c r="I29" s="708"/>
      <c r="J29" s="708"/>
      <c r="K29" s="708"/>
      <c r="L29" s="708"/>
      <c r="M29" s="708"/>
      <c r="N29" s="86" t="s">
        <v>212</v>
      </c>
      <c r="O29" s="78"/>
      <c r="P29" s="58"/>
    </row>
    <row r="30" spans="1:16" ht="18">
      <c r="A30" s="55"/>
      <c r="B30" s="66" t="s">
        <v>213</v>
      </c>
      <c r="C30" s="67" t="s">
        <v>214</v>
      </c>
      <c r="D30" s="281" t="str">
        <f>IFERROR(D26*D31,"")</f>
        <v/>
      </c>
      <c r="E30" s="281" t="str">
        <f>IFERROR(E26*E31,"")</f>
        <v/>
      </c>
      <c r="F30" s="281" t="str">
        <f>IFERROR(F26*F31,"")</f>
        <v/>
      </c>
      <c r="G30" s="281" t="str">
        <f t="shared" ref="G30:L30" si="5">IFERROR(G26*G31,"")</f>
        <v/>
      </c>
      <c r="H30" s="281" t="str">
        <f t="shared" si="5"/>
        <v/>
      </c>
      <c r="I30" s="281" t="str">
        <f t="shared" si="5"/>
        <v/>
      </c>
      <c r="J30" s="281" t="str">
        <f t="shared" si="5"/>
        <v/>
      </c>
      <c r="K30" s="281" t="str">
        <f t="shared" si="5"/>
        <v/>
      </c>
      <c r="L30" s="281" t="str">
        <f t="shared" si="5"/>
        <v/>
      </c>
      <c r="M30" s="281" t="str">
        <f t="shared" ref="M30" si="6">IFERROR(M26*M31,"")</f>
        <v/>
      </c>
      <c r="N30" s="79" t="str">
        <f>IF(ISBLANK(N16),"","$/"&amp;N16)</f>
        <v/>
      </c>
      <c r="O30" s="70"/>
      <c r="P30" s="58"/>
    </row>
    <row r="31" spans="1:16" ht="30">
      <c r="A31" s="55"/>
      <c r="B31" s="76"/>
      <c r="C31" s="83" t="s">
        <v>215</v>
      </c>
      <c r="D31" s="282"/>
      <c r="E31" s="282"/>
      <c r="F31" s="282"/>
      <c r="G31" s="282"/>
      <c r="H31" s="282"/>
      <c r="I31" s="282"/>
      <c r="J31" s="282"/>
      <c r="K31" s="282"/>
      <c r="L31" s="282"/>
      <c r="M31" s="282"/>
      <c r="N31" s="78" t="str">
        <f>IF(ISBLANK(N16),"","kg CO2(eq) / "&amp;N16)</f>
        <v/>
      </c>
      <c r="O31" s="78" t="s">
        <v>216</v>
      </c>
      <c r="P31" s="58"/>
    </row>
    <row r="32" spans="1:16" ht="18">
      <c r="A32" s="55"/>
      <c r="B32" s="87" t="s">
        <v>217</v>
      </c>
      <c r="C32" s="88" t="s">
        <v>218</v>
      </c>
      <c r="D32" s="285"/>
      <c r="E32" s="285"/>
      <c r="F32" s="285"/>
      <c r="G32" s="285"/>
      <c r="H32" s="285"/>
      <c r="I32" s="285"/>
      <c r="J32" s="285"/>
      <c r="K32" s="285"/>
      <c r="L32" s="285"/>
      <c r="M32" s="285"/>
      <c r="N32" s="79" t="str">
        <f>IF(ISBLANK(N17),"",N17)</f>
        <v/>
      </c>
      <c r="O32" s="90"/>
      <c r="P32" s="58"/>
    </row>
    <row r="33" spans="1:16">
      <c r="A33" s="55"/>
      <c r="B33" s="496" t="s">
        <v>219</v>
      </c>
      <c r="C33" s="497" t="s">
        <v>220</v>
      </c>
      <c r="D33" s="492" t="str">
        <f>IFERROR((D18+D21-(D28+D30)*D15)*D32,"0,00 $")</f>
        <v>0,00 $</v>
      </c>
      <c r="E33" s="492" t="str">
        <f t="shared" ref="E33:M33" si="7">IFERROR((E18+E21-(E28+E30)*E15)*E32,"0,00 $")</f>
        <v>0,00 $</v>
      </c>
      <c r="F33" s="492" t="str">
        <f t="shared" si="7"/>
        <v>0,00 $</v>
      </c>
      <c r="G33" s="492" t="str">
        <f t="shared" si="7"/>
        <v>0,00 $</v>
      </c>
      <c r="H33" s="492" t="str">
        <f t="shared" si="7"/>
        <v>0,00 $</v>
      </c>
      <c r="I33" s="492" t="str">
        <f t="shared" si="7"/>
        <v>0,00 $</v>
      </c>
      <c r="J33" s="492" t="str">
        <f t="shared" si="7"/>
        <v>0,00 $</v>
      </c>
      <c r="K33" s="492" t="str">
        <f t="shared" si="7"/>
        <v>0,00 $</v>
      </c>
      <c r="L33" s="492" t="str">
        <f t="shared" si="7"/>
        <v>0,00 $</v>
      </c>
      <c r="M33" s="492" t="str">
        <f t="shared" si="7"/>
        <v>0,00 $</v>
      </c>
      <c r="N33" s="498" t="s">
        <v>195</v>
      </c>
      <c r="O33" s="90"/>
      <c r="P33" s="58"/>
    </row>
    <row r="34" spans="1:16">
      <c r="A34" s="55"/>
      <c r="B34" s="24"/>
      <c r="C34" s="24"/>
      <c r="D34" s="24"/>
      <c r="E34" s="24"/>
      <c r="F34" s="24"/>
      <c r="G34" s="24"/>
      <c r="H34" s="24"/>
      <c r="I34" s="24"/>
      <c r="J34" s="24"/>
      <c r="K34" s="24"/>
      <c r="L34" s="24"/>
      <c r="M34" s="24"/>
      <c r="N34" s="56"/>
      <c r="O34" s="57"/>
      <c r="P34" s="58"/>
    </row>
    <row r="35" spans="1:16">
      <c r="A35" s="55"/>
      <c r="B35" s="24"/>
      <c r="C35" s="24"/>
      <c r="D35" s="24"/>
      <c r="E35" s="24"/>
      <c r="F35" s="24"/>
      <c r="G35" s="24"/>
      <c r="H35" s="24"/>
      <c r="I35" s="24"/>
      <c r="J35" s="24"/>
      <c r="K35" s="24"/>
      <c r="L35" s="24"/>
      <c r="M35" s="24"/>
      <c r="N35" s="56"/>
      <c r="O35" s="57"/>
      <c r="P35" s="58"/>
    </row>
    <row r="36" spans="1:16" ht="18">
      <c r="A36" s="292"/>
      <c r="B36" s="306" t="s">
        <v>242</v>
      </c>
      <c r="C36" s="221"/>
      <c r="D36" s="293"/>
      <c r="E36" s="293"/>
      <c r="F36" s="293"/>
      <c r="G36" s="293"/>
      <c r="H36" s="293"/>
      <c r="I36" s="293"/>
      <c r="J36" s="293"/>
      <c r="K36" s="293"/>
      <c r="L36" s="293"/>
      <c r="M36" s="293"/>
      <c r="N36" s="294"/>
      <c r="O36" s="295"/>
      <c r="P36" s="58"/>
    </row>
    <row r="37" spans="1:16" ht="53.25" customHeight="1">
      <c r="A37" s="292"/>
      <c r="B37" s="709"/>
      <c r="C37" s="709"/>
      <c r="D37" s="709"/>
      <c r="E37" s="709"/>
      <c r="F37" s="709"/>
      <c r="G37" s="709"/>
      <c r="H37" s="709"/>
      <c r="I37" s="709"/>
      <c r="J37" s="709"/>
      <c r="K37" s="709"/>
      <c r="L37" s="709"/>
      <c r="M37" s="709"/>
      <c r="N37" s="709"/>
      <c r="O37" s="709"/>
      <c r="P37" s="58"/>
    </row>
    <row r="38" spans="1:16" ht="15.75">
      <c r="A38" s="292"/>
      <c r="B38" s="293"/>
      <c r="C38" s="293"/>
      <c r="D38" s="296">
        <f>D14</f>
        <v>2024</v>
      </c>
      <c r="E38" s="296">
        <f t="shared" ref="E38:M38" si="8">E14</f>
        <v>2025</v>
      </c>
      <c r="F38" s="296">
        <f t="shared" si="8"/>
        <v>2026</v>
      </c>
      <c r="G38" s="296">
        <f t="shared" si="8"/>
        <v>2027</v>
      </c>
      <c r="H38" s="296">
        <f t="shared" si="8"/>
        <v>2028</v>
      </c>
      <c r="I38" s="296">
        <f t="shared" si="8"/>
        <v>2029</v>
      </c>
      <c r="J38" s="296">
        <f t="shared" si="8"/>
        <v>2030</v>
      </c>
      <c r="K38" s="296">
        <f t="shared" si="8"/>
        <v>2031</v>
      </c>
      <c r="L38" s="296">
        <f t="shared" si="8"/>
        <v>2032</v>
      </c>
      <c r="M38" s="296">
        <f t="shared" si="8"/>
        <v>2033</v>
      </c>
      <c r="N38" s="294" t="s">
        <v>183</v>
      </c>
      <c r="O38" s="295"/>
      <c r="P38" s="58"/>
    </row>
    <row r="39" spans="1:16">
      <c r="A39" s="292"/>
      <c r="B39" s="297" t="s">
        <v>222</v>
      </c>
      <c r="C39" s="297" t="s">
        <v>223</v>
      </c>
      <c r="D39" s="293"/>
      <c r="E39" s="293"/>
      <c r="F39" s="293"/>
      <c r="G39" s="293"/>
      <c r="H39" s="293"/>
      <c r="I39" s="293"/>
      <c r="J39" s="293"/>
      <c r="K39" s="293"/>
      <c r="L39" s="293"/>
      <c r="M39" s="293"/>
      <c r="N39" s="294"/>
      <c r="O39" s="295"/>
      <c r="P39" s="58"/>
    </row>
    <row r="40" spans="1:16">
      <c r="A40" s="292"/>
      <c r="B40" s="293"/>
      <c r="C40" s="298" t="s">
        <v>224</v>
      </c>
      <c r="D40" s="299"/>
      <c r="E40" s="299"/>
      <c r="F40" s="299"/>
      <c r="G40" s="299"/>
      <c r="H40" s="299"/>
      <c r="I40" s="299"/>
      <c r="J40" s="299"/>
      <c r="K40" s="299"/>
      <c r="L40" s="299"/>
      <c r="M40" s="299"/>
      <c r="N40" s="294" t="s">
        <v>195</v>
      </c>
      <c r="O40" s="295"/>
      <c r="P40" s="58"/>
    </row>
    <row r="41" spans="1:16">
      <c r="A41" s="292"/>
      <c r="B41" s="293"/>
      <c r="C41" s="298" t="s">
        <v>225</v>
      </c>
      <c r="D41" s="299"/>
      <c r="E41" s="299"/>
      <c r="F41" s="299"/>
      <c r="G41" s="299"/>
      <c r="H41" s="299"/>
      <c r="I41" s="299"/>
      <c r="J41" s="299"/>
      <c r="K41" s="299"/>
      <c r="L41" s="299"/>
      <c r="M41" s="299"/>
      <c r="N41" s="294" t="str">
        <f>IF(ISBLANK(N16),"",N16)</f>
        <v/>
      </c>
      <c r="O41" s="295"/>
      <c r="P41" s="58"/>
    </row>
    <row r="42" spans="1:16">
      <c r="A42" s="292"/>
      <c r="B42" s="293"/>
      <c r="C42" s="300" t="s">
        <v>226</v>
      </c>
      <c r="D42" s="301">
        <f>IF(D41&gt;0,D40/D41,0)</f>
        <v>0</v>
      </c>
      <c r="E42" s="301">
        <f>IF(E41&gt;0,E40/E41,0)</f>
        <v>0</v>
      </c>
      <c r="F42" s="301">
        <f>IF(F41&gt;0,F40/F41,0)</f>
        <v>0</v>
      </c>
      <c r="G42" s="301">
        <f t="shared" ref="G42:M42" si="9">IF(G41&gt;0,G40/G41,0)</f>
        <v>0</v>
      </c>
      <c r="H42" s="301">
        <f t="shared" si="9"/>
        <v>0</v>
      </c>
      <c r="I42" s="301">
        <f t="shared" si="9"/>
        <v>0</v>
      </c>
      <c r="J42" s="301">
        <f t="shared" si="9"/>
        <v>0</v>
      </c>
      <c r="K42" s="301">
        <f t="shared" si="9"/>
        <v>0</v>
      </c>
      <c r="L42" s="301">
        <f t="shared" si="9"/>
        <v>0</v>
      </c>
      <c r="M42" s="301">
        <f t="shared" si="9"/>
        <v>0</v>
      </c>
      <c r="N42" s="294" t="str">
        <f>IF(ISBLANK(N16),"",N40&amp;"/"&amp;N41)</f>
        <v/>
      </c>
      <c r="O42" s="295"/>
      <c r="P42" s="58"/>
    </row>
    <row r="43" spans="1:16">
      <c r="A43" s="292"/>
      <c r="B43" s="293"/>
      <c r="C43" s="298"/>
      <c r="D43" s="293"/>
      <c r="E43" s="293"/>
      <c r="F43" s="293"/>
      <c r="G43" s="293"/>
      <c r="H43" s="293"/>
      <c r="I43" s="293"/>
      <c r="J43" s="293"/>
      <c r="K43" s="293"/>
      <c r="L43" s="293"/>
      <c r="M43" s="293"/>
      <c r="N43" s="294"/>
      <c r="O43" s="295"/>
      <c r="P43" s="58"/>
    </row>
    <row r="44" spans="1:16">
      <c r="A44" s="292"/>
      <c r="B44" s="225" t="s">
        <v>227</v>
      </c>
      <c r="C44" s="221"/>
      <c r="D44" s="293"/>
      <c r="E44" s="293"/>
      <c r="F44" s="293"/>
      <c r="G44" s="293"/>
      <c r="H44" s="293"/>
      <c r="I44" s="293"/>
      <c r="J44" s="293"/>
      <c r="K44" s="293"/>
      <c r="L44" s="293"/>
      <c r="M44" s="293"/>
      <c r="N44" s="294"/>
      <c r="O44" s="295"/>
      <c r="P44" s="58"/>
    </row>
    <row r="45" spans="1:16">
      <c r="A45" s="292"/>
      <c r="B45" s="293"/>
      <c r="C45" s="298"/>
      <c r="D45" s="293"/>
      <c r="E45" s="293"/>
      <c r="F45" s="293"/>
      <c r="G45" s="293"/>
      <c r="H45" s="293"/>
      <c r="I45" s="293"/>
      <c r="J45" s="293"/>
      <c r="K45" s="293"/>
      <c r="L45" s="293"/>
      <c r="M45" s="293"/>
      <c r="N45" s="294"/>
      <c r="O45" s="295"/>
      <c r="P45" s="58"/>
    </row>
    <row r="46" spans="1:16">
      <c r="A46" s="292"/>
      <c r="B46" s="297" t="s">
        <v>228</v>
      </c>
      <c r="C46" s="297" t="s">
        <v>229</v>
      </c>
      <c r="D46" s="293"/>
      <c r="E46" s="293"/>
      <c r="F46" s="293"/>
      <c r="G46" s="293"/>
      <c r="H46" s="293"/>
      <c r="I46" s="293"/>
      <c r="J46" s="293"/>
      <c r="K46" s="293"/>
      <c r="L46" s="293"/>
      <c r="M46" s="293"/>
      <c r="N46" s="294"/>
      <c r="O46" s="295"/>
      <c r="P46" s="58"/>
    </row>
    <row r="47" spans="1:16">
      <c r="A47" s="292"/>
      <c r="B47" s="293"/>
      <c r="C47" s="302" t="s">
        <v>230</v>
      </c>
      <c r="D47" s="710"/>
      <c r="E47" s="710"/>
      <c r="F47" s="710"/>
      <c r="G47" s="710"/>
      <c r="H47" s="710"/>
      <c r="I47" s="710"/>
      <c r="J47" s="710"/>
      <c r="K47" s="710"/>
      <c r="L47" s="710"/>
      <c r="M47" s="710"/>
      <c r="N47" s="294" t="s">
        <v>195</v>
      </c>
      <c r="O47" s="295"/>
      <c r="P47" s="58"/>
    </row>
    <row r="48" spans="1:16">
      <c r="A48" s="292"/>
      <c r="B48" s="293"/>
      <c r="C48" s="302" t="s">
        <v>231</v>
      </c>
      <c r="D48" s="710"/>
      <c r="E48" s="710"/>
      <c r="F48" s="710"/>
      <c r="G48" s="710"/>
      <c r="H48" s="710"/>
      <c r="I48" s="710"/>
      <c r="J48" s="710"/>
      <c r="K48" s="710"/>
      <c r="L48" s="710"/>
      <c r="M48" s="710"/>
      <c r="N48" s="294" t="str">
        <f>IF(ISBLANK(N16),"",N16)</f>
        <v/>
      </c>
      <c r="O48" s="295"/>
      <c r="P48" s="58"/>
    </row>
    <row r="49" spans="1:16">
      <c r="A49" s="292"/>
      <c r="B49" s="293"/>
      <c r="C49" s="302" t="s">
        <v>232</v>
      </c>
      <c r="D49" s="299"/>
      <c r="E49" s="299"/>
      <c r="F49" s="299"/>
      <c r="G49" s="299"/>
      <c r="H49" s="299"/>
      <c r="I49" s="299"/>
      <c r="J49" s="299"/>
      <c r="K49" s="299"/>
      <c r="L49" s="299"/>
      <c r="M49" s="299"/>
      <c r="N49" s="294" t="s">
        <v>212</v>
      </c>
      <c r="O49" s="295"/>
      <c r="P49" s="58"/>
    </row>
    <row r="50" spans="1:16">
      <c r="A50" s="292"/>
      <c r="B50" s="293"/>
      <c r="C50" s="304" t="s">
        <v>233</v>
      </c>
      <c r="D50" s="710"/>
      <c r="E50" s="710"/>
      <c r="F50" s="710"/>
      <c r="G50" s="710"/>
      <c r="H50" s="710"/>
      <c r="I50" s="710"/>
      <c r="J50" s="710"/>
      <c r="K50" s="710"/>
      <c r="L50" s="710"/>
      <c r="M50" s="710"/>
      <c r="N50" s="294" t="s">
        <v>212</v>
      </c>
      <c r="O50" s="295"/>
      <c r="P50" s="58"/>
    </row>
    <row r="51" spans="1:16">
      <c r="A51" s="292"/>
      <c r="B51" s="293"/>
      <c r="C51" s="304" t="s">
        <v>234</v>
      </c>
      <c r="D51" s="303"/>
      <c r="E51" s="303"/>
      <c r="F51" s="303"/>
      <c r="G51" s="303"/>
      <c r="H51" s="303"/>
      <c r="I51" s="303"/>
      <c r="J51" s="303"/>
      <c r="K51" s="303"/>
      <c r="L51" s="303"/>
      <c r="M51" s="303"/>
      <c r="N51" s="294"/>
      <c r="O51" s="295"/>
      <c r="P51" s="58"/>
    </row>
    <row r="52" spans="1:16">
      <c r="A52" s="292"/>
      <c r="B52" s="293"/>
      <c r="C52" s="300" t="s">
        <v>235</v>
      </c>
      <c r="D52" s="305" t="str">
        <f>IFERROR(D47/D48*D49,"")</f>
        <v/>
      </c>
      <c r="E52" s="305" t="str">
        <f>IFERROR(E47/E48*E49,"")</f>
        <v/>
      </c>
      <c r="F52" s="305" t="str">
        <f>IFERROR(F47/F48*F49,"")</f>
        <v/>
      </c>
      <c r="G52" s="305" t="str">
        <f t="shared" ref="G52:L52" si="10">IFERROR(G47/G48*G49,"")</f>
        <v/>
      </c>
      <c r="H52" s="305" t="str">
        <f t="shared" si="10"/>
        <v/>
      </c>
      <c r="I52" s="305" t="str">
        <f t="shared" si="10"/>
        <v/>
      </c>
      <c r="J52" s="305" t="str">
        <f t="shared" si="10"/>
        <v/>
      </c>
      <c r="K52" s="305" t="str">
        <f t="shared" si="10"/>
        <v/>
      </c>
      <c r="L52" s="305" t="str">
        <f t="shared" si="10"/>
        <v/>
      </c>
      <c r="M52" s="305" t="str">
        <f>IFERROR(M47/M48*M49,"")</f>
        <v/>
      </c>
      <c r="N52" s="294" t="str">
        <f>IF(ISBLANK(N16),"",N47&amp;"/"&amp;N48)</f>
        <v/>
      </c>
      <c r="O52" s="295"/>
      <c r="P52" s="58"/>
    </row>
    <row r="53" spans="1:16">
      <c r="A53" s="292"/>
      <c r="B53" s="293"/>
      <c r="C53" s="298"/>
      <c r="D53" s="293"/>
      <c r="E53" s="293"/>
      <c r="F53" s="293"/>
      <c r="G53" s="293"/>
      <c r="H53" s="293"/>
      <c r="I53" s="293"/>
      <c r="J53" s="293"/>
      <c r="K53" s="293"/>
      <c r="L53" s="293"/>
      <c r="M53" s="293"/>
      <c r="N53" s="294"/>
      <c r="O53" s="295"/>
      <c r="P53" s="58"/>
    </row>
    <row r="54" spans="1:16">
      <c r="A54" s="292"/>
      <c r="B54" s="225" t="s">
        <v>227</v>
      </c>
      <c r="C54" s="221"/>
      <c r="D54" s="293"/>
      <c r="E54" s="293"/>
      <c r="F54" s="293"/>
      <c r="G54" s="293"/>
      <c r="H54" s="293"/>
      <c r="I54" s="293"/>
      <c r="J54" s="293"/>
      <c r="K54" s="293"/>
      <c r="L54" s="293"/>
      <c r="M54" s="293"/>
      <c r="N54" s="294"/>
      <c r="O54" s="295"/>
      <c r="P54" s="58"/>
    </row>
    <row r="55" spans="1:16">
      <c r="A55" s="292"/>
      <c r="B55" s="293"/>
      <c r="C55" s="298"/>
      <c r="D55" s="293"/>
      <c r="E55" s="293"/>
      <c r="F55" s="293"/>
      <c r="G55" s="293"/>
      <c r="H55" s="293"/>
      <c r="I55" s="293"/>
      <c r="J55" s="293"/>
      <c r="K55" s="293"/>
      <c r="L55" s="293"/>
      <c r="M55" s="293"/>
      <c r="N55" s="294"/>
      <c r="O55" s="295"/>
      <c r="P55" s="58"/>
    </row>
    <row r="56" spans="1:16">
      <c r="A56" s="292"/>
      <c r="B56" s="297" t="s">
        <v>236</v>
      </c>
      <c r="C56" s="297" t="s">
        <v>237</v>
      </c>
      <c r="D56" s="221"/>
      <c r="E56" s="221"/>
      <c r="F56" s="293"/>
      <c r="G56" s="293"/>
      <c r="H56" s="293"/>
      <c r="I56" s="293"/>
      <c r="J56" s="293"/>
      <c r="K56" s="293"/>
      <c r="L56" s="293"/>
      <c r="M56" s="293"/>
      <c r="N56" s="294"/>
      <c r="O56" s="295"/>
      <c r="P56" s="58"/>
    </row>
    <row r="57" spans="1:16">
      <c r="A57" s="292"/>
      <c r="B57" s="293"/>
      <c r="C57" s="300" t="s">
        <v>238</v>
      </c>
      <c r="D57" s="299"/>
      <c r="E57" s="299"/>
      <c r="F57" s="299"/>
      <c r="G57" s="299"/>
      <c r="H57" s="299"/>
      <c r="I57" s="299"/>
      <c r="J57" s="299"/>
      <c r="K57" s="299"/>
      <c r="L57" s="299"/>
      <c r="M57" s="299"/>
      <c r="N57" s="294" t="str">
        <f>IF(ISBLANK(N16),"","$/"&amp;N16)</f>
        <v/>
      </c>
      <c r="O57" s="295"/>
      <c r="P57" s="58"/>
    </row>
    <row r="58" spans="1:16">
      <c r="A58" s="292"/>
      <c r="B58" s="293"/>
      <c r="C58" s="304" t="s">
        <v>239</v>
      </c>
      <c r="D58" s="299"/>
      <c r="E58" s="299"/>
      <c r="F58" s="299"/>
      <c r="G58" s="299"/>
      <c r="H58" s="299"/>
      <c r="I58" s="299"/>
      <c r="J58" s="299"/>
      <c r="K58" s="299"/>
      <c r="L58" s="299"/>
      <c r="M58" s="299"/>
      <c r="N58" s="294" t="s">
        <v>212</v>
      </c>
      <c r="O58" s="295"/>
      <c r="P58" s="58"/>
    </row>
    <row r="59" spans="1:16" ht="15" customHeight="1" thickBot="1">
      <c r="A59" s="99"/>
      <c r="B59" s="289"/>
      <c r="C59" s="289"/>
      <c r="D59" s="289"/>
      <c r="E59" s="289"/>
      <c r="F59" s="289"/>
      <c r="G59" s="289"/>
      <c r="H59" s="289"/>
      <c r="I59" s="289"/>
      <c r="J59" s="289"/>
      <c r="K59" s="289"/>
      <c r="L59" s="289"/>
      <c r="M59" s="289"/>
      <c r="N59" s="290"/>
      <c r="O59" s="291"/>
      <c r="P59" s="103"/>
    </row>
  </sheetData>
  <protectedRanges>
    <protectedRange sqref="D29:M29 B37:O37 D40:M41 D47:M51 D57:M58 D19:M20 D22:M25 D27:M27 D16:N17 D31:M32" name="Plage1"/>
  </protectedRanges>
  <mergeCells count="11">
    <mergeCell ref="D29:M29"/>
    <mergeCell ref="B37:O37"/>
    <mergeCell ref="D47:M47"/>
    <mergeCell ref="D48:M48"/>
    <mergeCell ref="D50:M50"/>
    <mergeCell ref="D13:M13"/>
    <mergeCell ref="B2:F2"/>
    <mergeCell ref="B3:F5"/>
    <mergeCell ref="B6:F6"/>
    <mergeCell ref="B7:F7"/>
    <mergeCell ref="D11:M12"/>
  </mergeCells>
  <dataValidations count="2">
    <dataValidation type="list" allowBlank="1" showInputMessage="1" showErrorMessage="1" sqref="N16:N17" xr:uid="{2C50DEF0-3776-4AB3-9161-E6D6097737DF}">
      <formula1>INDIRECT("Tableau1[Unités]")</formula1>
    </dataValidation>
    <dataValidation type="list" allowBlank="1" showInputMessage="1" showErrorMessage="1" sqref="D29" xr:uid="{81312B23-BFDF-457D-8478-F98D72CD2910}">
      <formula1>INDIRECT("Tableau2[Méthodes]")</formula1>
    </dataValidation>
  </dataValidations>
  <hyperlinks>
    <hyperlink ref="O22" r:id="rId1" display="Consulter la page" xr:uid="{FBA1ED3A-EA8A-4B6B-8906-40C6BFE21952}"/>
    <hyperlink ref="O23" r:id="rId2" display="Consulter la page" xr:uid="{0F903FDF-8D69-4E23-963F-59903F507CD8}"/>
    <hyperlink ref="O24" r:id="rId3" display="Consulter la page" xr:uid="{9E369872-3E25-47FA-A15B-E838C4F3EB16}"/>
    <hyperlink ref="O25" r:id="rId4" display="Consulter la page" xr:uid="{143CD1AD-CE2A-4DB7-B364-5A9F348588BB}"/>
  </hyperlinks>
  <pageMargins left="0.7" right="0.7" top="0.75" bottom="0.75" header="0.3" footer="0.3"/>
  <drawing r:id="rId5"/>
  <legacyDrawing r:id="rId6"/>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5EC245-C6F0-453C-A23E-6C232199A893}">
  <sheetPr codeName="Sheet7"/>
  <dimension ref="A1:BW44"/>
  <sheetViews>
    <sheetView zoomScale="55" zoomScaleNormal="55" workbookViewId="0">
      <selection activeCell="B44" sqref="B44"/>
    </sheetView>
  </sheetViews>
  <sheetFormatPr baseColWidth="10" defaultColWidth="11.42578125" defaultRowHeight="15"/>
  <cols>
    <col min="1" max="1" width="15.5703125" customWidth="1"/>
    <col min="2" max="2" width="87.5703125" customWidth="1"/>
    <col min="3" max="75" width="3.42578125" customWidth="1"/>
  </cols>
  <sheetData>
    <row r="1" spans="1:75" ht="24" customHeight="1">
      <c r="A1" s="279"/>
      <c r="B1" s="273"/>
      <c r="F1" s="220"/>
    </row>
    <row r="2" spans="1:75" ht="24" customHeight="1" thickBot="1">
      <c r="A2" s="280"/>
      <c r="B2" s="274"/>
    </row>
    <row r="3" spans="1:75" ht="18.95" customHeight="1" thickBot="1">
      <c r="A3" s="209" t="s">
        <v>243</v>
      </c>
      <c r="B3" s="209"/>
      <c r="C3" s="717"/>
      <c r="D3" s="717"/>
      <c r="E3" s="717"/>
      <c r="F3" s="717"/>
      <c r="G3" s="717"/>
      <c r="H3" s="717"/>
      <c r="I3" s="717"/>
      <c r="J3" s="717"/>
      <c r="K3" s="717"/>
      <c r="L3" s="717"/>
      <c r="M3" s="717"/>
      <c r="N3" s="717"/>
      <c r="O3" s="717"/>
      <c r="P3" s="717"/>
      <c r="Q3" s="717"/>
      <c r="R3" s="717"/>
      <c r="S3" s="717"/>
      <c r="T3" s="717"/>
      <c r="U3" s="717"/>
      <c r="V3" s="717"/>
      <c r="W3" s="717"/>
      <c r="X3" s="717"/>
      <c r="Y3" s="717"/>
      <c r="Z3" s="717"/>
      <c r="AA3" s="717"/>
      <c r="AB3" s="717"/>
      <c r="AC3" s="717"/>
      <c r="AD3" s="717"/>
      <c r="AE3" s="717"/>
      <c r="AF3" s="717"/>
      <c r="AG3" s="717"/>
      <c r="AH3" s="717"/>
      <c r="AI3" s="717"/>
      <c r="AJ3" s="717"/>
      <c r="AK3" s="717"/>
      <c r="AL3" s="717"/>
      <c r="AM3" s="717"/>
      <c r="AN3" s="717"/>
      <c r="AO3" s="717"/>
      <c r="AP3" s="717"/>
      <c r="AQ3" s="717"/>
      <c r="AR3" s="717"/>
      <c r="AS3" s="717"/>
      <c r="AT3" s="717"/>
      <c r="AU3" s="717"/>
      <c r="AV3" s="717"/>
      <c r="AW3" s="717"/>
      <c r="AX3" s="717"/>
      <c r="AY3" s="717"/>
      <c r="AZ3" s="717"/>
      <c r="BA3" s="717"/>
      <c r="BB3" s="717"/>
      <c r="BC3" s="717"/>
      <c r="BD3" s="717"/>
      <c r="BE3" s="717"/>
      <c r="BF3" s="717"/>
      <c r="BG3" s="717"/>
      <c r="BH3" s="717"/>
      <c r="BI3" s="717"/>
      <c r="BJ3" s="717"/>
      <c r="BK3" s="717"/>
      <c r="BL3" s="717"/>
      <c r="BM3" s="717"/>
      <c r="BN3" s="717"/>
      <c r="BO3" s="717"/>
      <c r="BP3" s="717"/>
      <c r="BQ3" s="717"/>
      <c r="BR3" s="717"/>
      <c r="BS3" s="717"/>
      <c r="BT3" s="717"/>
      <c r="BU3" s="717"/>
      <c r="BV3" s="718"/>
      <c r="BW3" s="387"/>
    </row>
    <row r="4" spans="1:75" ht="18.95" customHeight="1" thickBot="1">
      <c r="A4" s="106" t="s">
        <v>244</v>
      </c>
      <c r="B4" s="106"/>
      <c r="C4" s="719"/>
      <c r="D4" s="719"/>
      <c r="E4" s="719"/>
      <c r="F4" s="719"/>
      <c r="G4" s="719"/>
      <c r="H4" s="719"/>
      <c r="I4" s="719"/>
      <c r="J4" s="719"/>
      <c r="K4" s="719"/>
      <c r="L4" s="719"/>
      <c r="M4" s="719"/>
      <c r="N4" s="719"/>
      <c r="O4" s="719"/>
      <c r="P4" s="719"/>
      <c r="Q4" s="719"/>
      <c r="R4" s="719"/>
      <c r="S4" s="719"/>
      <c r="T4" s="719"/>
      <c r="U4" s="719"/>
      <c r="V4" s="719"/>
      <c r="W4" s="719"/>
      <c r="X4" s="719"/>
      <c r="Y4" s="719"/>
      <c r="Z4" s="719"/>
      <c r="AA4" s="719"/>
      <c r="AB4" s="719"/>
      <c r="AC4" s="719"/>
      <c r="AD4" s="719"/>
      <c r="AE4" s="719"/>
      <c r="AF4" s="719"/>
      <c r="AG4" s="719"/>
      <c r="AH4" s="719"/>
      <c r="AI4" s="719"/>
      <c r="AJ4" s="719"/>
      <c r="AK4" s="719"/>
      <c r="AL4" s="719"/>
      <c r="AM4" s="719"/>
      <c r="AN4" s="719"/>
      <c r="AO4" s="719"/>
      <c r="AP4" s="719"/>
      <c r="AQ4" s="719"/>
      <c r="AR4" s="719"/>
      <c r="AS4" s="719"/>
      <c r="AT4" s="719"/>
      <c r="AU4" s="719"/>
      <c r="AV4" s="719"/>
      <c r="AW4" s="719"/>
      <c r="AX4" s="719"/>
      <c r="AY4" s="719"/>
      <c r="AZ4" s="719"/>
      <c r="BA4" s="719"/>
      <c r="BB4" s="719"/>
      <c r="BC4" s="719"/>
      <c r="BD4" s="719"/>
      <c r="BE4" s="719"/>
      <c r="BF4" s="719"/>
      <c r="BG4" s="719"/>
      <c r="BH4" s="719"/>
      <c r="BI4" s="719"/>
      <c r="BJ4" s="719"/>
      <c r="BK4" s="719"/>
      <c r="BL4" s="719"/>
      <c r="BM4" s="719"/>
      <c r="BN4" s="719"/>
      <c r="BO4" s="719"/>
      <c r="BP4" s="719"/>
      <c r="BQ4" s="719"/>
      <c r="BR4" s="719"/>
      <c r="BS4" s="719"/>
      <c r="BT4" s="719"/>
      <c r="BU4" s="719"/>
      <c r="BV4" s="720"/>
      <c r="BW4" s="387"/>
    </row>
    <row r="5" spans="1:75" ht="18.95" customHeight="1" thickBot="1">
      <c r="A5" s="106" t="s">
        <v>116</v>
      </c>
      <c r="B5" s="106"/>
      <c r="C5" s="107"/>
      <c r="D5" s="107"/>
      <c r="E5" s="107"/>
      <c r="F5" s="107"/>
      <c r="G5" s="107"/>
      <c r="H5" s="107"/>
      <c r="I5" s="107"/>
      <c r="J5" s="107"/>
      <c r="K5" s="107"/>
      <c r="L5" s="107"/>
      <c r="M5" s="107"/>
      <c r="N5" s="107"/>
      <c r="O5" s="107"/>
      <c r="P5" s="107"/>
      <c r="Q5" s="107"/>
      <c r="R5" s="107"/>
      <c r="S5" s="107"/>
      <c r="T5" s="107"/>
      <c r="U5" s="107"/>
      <c r="V5" s="107"/>
      <c r="W5" s="107"/>
      <c r="X5" s="107"/>
      <c r="Y5" s="107"/>
      <c r="Z5" s="107"/>
      <c r="AA5" s="107"/>
      <c r="AB5" s="107"/>
      <c r="AC5" s="107"/>
      <c r="AD5" s="107"/>
      <c r="AE5" s="107"/>
      <c r="AF5" s="107"/>
      <c r="AG5" s="107"/>
      <c r="AH5" s="107"/>
      <c r="AI5" s="107"/>
      <c r="AJ5" s="107"/>
      <c r="AK5" s="107"/>
      <c r="AL5" s="108"/>
      <c r="AM5" s="721"/>
      <c r="AN5" s="722"/>
      <c r="AO5" s="722"/>
      <c r="AP5" s="722"/>
      <c r="AQ5" s="722"/>
      <c r="AR5" s="722"/>
      <c r="AS5" s="722"/>
      <c r="AT5" s="722"/>
      <c r="AU5" s="722"/>
      <c r="AV5" s="722"/>
      <c r="AW5" s="722"/>
      <c r="AX5" s="723"/>
      <c r="AY5" s="721"/>
      <c r="AZ5" s="722"/>
      <c r="BA5" s="722"/>
      <c r="BB5" s="722"/>
      <c r="BC5" s="722"/>
      <c r="BD5" s="722"/>
      <c r="BE5" s="722"/>
      <c r="BF5" s="722"/>
      <c r="BG5" s="722"/>
      <c r="BH5" s="722"/>
      <c r="BI5" s="722"/>
      <c r="BJ5" s="723"/>
      <c r="BK5" s="721"/>
      <c r="BL5" s="722"/>
      <c r="BM5" s="722"/>
      <c r="BN5" s="722"/>
      <c r="BO5" s="722"/>
      <c r="BP5" s="722"/>
      <c r="BQ5" s="722"/>
      <c r="BR5" s="722"/>
      <c r="BS5" s="722"/>
      <c r="BT5" s="722"/>
      <c r="BU5" s="722"/>
      <c r="BV5" s="723"/>
      <c r="BW5" s="387"/>
    </row>
    <row r="6" spans="1:75" ht="16.5">
      <c r="A6" s="724" t="s">
        <v>245</v>
      </c>
      <c r="B6" s="726"/>
      <c r="C6" s="728">
        <v>2025</v>
      </c>
      <c r="D6" s="728"/>
      <c r="E6" s="728"/>
      <c r="F6" s="728"/>
      <c r="G6" s="728"/>
      <c r="H6" s="728"/>
      <c r="I6" s="728"/>
      <c r="J6" s="728"/>
      <c r="K6" s="728"/>
      <c r="L6" s="728"/>
      <c r="M6" s="728"/>
      <c r="N6" s="729"/>
      <c r="O6" s="714">
        <f>C6+1</f>
        <v>2026</v>
      </c>
      <c r="P6" s="715"/>
      <c r="Q6" s="715"/>
      <c r="R6" s="715"/>
      <c r="S6" s="715"/>
      <c r="T6" s="715"/>
      <c r="U6" s="715"/>
      <c r="V6" s="715"/>
      <c r="W6" s="715"/>
      <c r="X6" s="715"/>
      <c r="Y6" s="715"/>
      <c r="Z6" s="716"/>
      <c r="AA6" s="714">
        <f>O6+1</f>
        <v>2027</v>
      </c>
      <c r="AB6" s="715"/>
      <c r="AC6" s="715"/>
      <c r="AD6" s="715"/>
      <c r="AE6" s="715"/>
      <c r="AF6" s="715"/>
      <c r="AG6" s="715"/>
      <c r="AH6" s="715"/>
      <c r="AI6" s="715"/>
      <c r="AJ6" s="715"/>
      <c r="AK6" s="715"/>
      <c r="AL6" s="716"/>
      <c r="AM6" s="714">
        <f>AA6+1</f>
        <v>2028</v>
      </c>
      <c r="AN6" s="715"/>
      <c r="AO6" s="715"/>
      <c r="AP6" s="715"/>
      <c r="AQ6" s="715"/>
      <c r="AR6" s="715"/>
      <c r="AS6" s="715"/>
      <c r="AT6" s="715"/>
      <c r="AU6" s="715"/>
      <c r="AV6" s="715"/>
      <c r="AW6" s="715"/>
      <c r="AX6" s="716"/>
      <c r="AY6" s="714">
        <f>AM6</f>
        <v>2028</v>
      </c>
      <c r="AZ6" s="715"/>
      <c r="BA6" s="715"/>
      <c r="BB6" s="715"/>
      <c r="BC6" s="715"/>
      <c r="BD6" s="715"/>
      <c r="BE6" s="715"/>
      <c r="BF6" s="715"/>
      <c r="BG6" s="715"/>
      <c r="BH6" s="715"/>
      <c r="BI6" s="715"/>
      <c r="BJ6" s="716"/>
      <c r="BK6" s="714">
        <f>AY6+1</f>
        <v>2029</v>
      </c>
      <c r="BL6" s="715"/>
      <c r="BM6" s="715"/>
      <c r="BN6" s="715"/>
      <c r="BO6" s="715"/>
      <c r="BP6" s="715"/>
      <c r="BQ6" s="715"/>
      <c r="BR6" s="715"/>
      <c r="BS6" s="715"/>
      <c r="BT6" s="715"/>
      <c r="BU6" s="715"/>
      <c r="BV6" s="716"/>
      <c r="BW6" s="387"/>
    </row>
    <row r="7" spans="1:75" ht="17.25" thickBot="1">
      <c r="A7" s="725"/>
      <c r="B7" s="727"/>
      <c r="C7" s="109" t="s">
        <v>246</v>
      </c>
      <c r="D7" s="110" t="s">
        <v>247</v>
      </c>
      <c r="E7" s="110" t="s">
        <v>248</v>
      </c>
      <c r="F7" s="110" t="s">
        <v>249</v>
      </c>
      <c r="G7" s="110" t="s">
        <v>248</v>
      </c>
      <c r="H7" s="110" t="s">
        <v>246</v>
      </c>
      <c r="I7" s="110" t="s">
        <v>246</v>
      </c>
      <c r="J7" s="110" t="s">
        <v>249</v>
      </c>
      <c r="K7" s="110" t="s">
        <v>250</v>
      </c>
      <c r="L7" s="110" t="s">
        <v>251</v>
      </c>
      <c r="M7" s="110" t="s">
        <v>252</v>
      </c>
      <c r="N7" s="111" t="s">
        <v>253</v>
      </c>
      <c r="O7" s="109" t="s">
        <v>246</v>
      </c>
      <c r="P7" s="110" t="s">
        <v>247</v>
      </c>
      <c r="Q7" s="110" t="s">
        <v>248</v>
      </c>
      <c r="R7" s="110" t="s">
        <v>249</v>
      </c>
      <c r="S7" s="110" t="s">
        <v>248</v>
      </c>
      <c r="T7" s="110" t="s">
        <v>246</v>
      </c>
      <c r="U7" s="110" t="s">
        <v>246</v>
      </c>
      <c r="V7" s="110" t="s">
        <v>249</v>
      </c>
      <c r="W7" s="110" t="s">
        <v>250</v>
      </c>
      <c r="X7" s="110" t="s">
        <v>251</v>
      </c>
      <c r="Y7" s="110" t="s">
        <v>252</v>
      </c>
      <c r="Z7" s="111" t="s">
        <v>253</v>
      </c>
      <c r="AA7" s="109" t="s">
        <v>246</v>
      </c>
      <c r="AB7" s="110" t="s">
        <v>247</v>
      </c>
      <c r="AC7" s="110" t="s">
        <v>248</v>
      </c>
      <c r="AD7" s="110" t="s">
        <v>249</v>
      </c>
      <c r="AE7" s="110" t="s">
        <v>248</v>
      </c>
      <c r="AF7" s="110" t="s">
        <v>246</v>
      </c>
      <c r="AG7" s="110" t="s">
        <v>246</v>
      </c>
      <c r="AH7" s="110" t="s">
        <v>249</v>
      </c>
      <c r="AI7" s="110" t="s">
        <v>250</v>
      </c>
      <c r="AJ7" s="110" t="s">
        <v>251</v>
      </c>
      <c r="AK7" s="110" t="s">
        <v>252</v>
      </c>
      <c r="AL7" s="111" t="s">
        <v>253</v>
      </c>
      <c r="AM7" s="109" t="s">
        <v>246</v>
      </c>
      <c r="AN7" s="110" t="s">
        <v>247</v>
      </c>
      <c r="AO7" s="110" t="s">
        <v>248</v>
      </c>
      <c r="AP7" s="110" t="s">
        <v>249</v>
      </c>
      <c r="AQ7" s="110" t="s">
        <v>248</v>
      </c>
      <c r="AR7" s="110" t="s">
        <v>246</v>
      </c>
      <c r="AS7" s="110" t="s">
        <v>246</v>
      </c>
      <c r="AT7" s="110" t="s">
        <v>249</v>
      </c>
      <c r="AU7" s="110" t="s">
        <v>250</v>
      </c>
      <c r="AV7" s="110" t="s">
        <v>251</v>
      </c>
      <c r="AW7" s="110" t="s">
        <v>252</v>
      </c>
      <c r="AX7" s="111" t="s">
        <v>253</v>
      </c>
      <c r="AY7" s="109" t="s">
        <v>246</v>
      </c>
      <c r="AZ7" s="110" t="s">
        <v>247</v>
      </c>
      <c r="BA7" s="110" t="s">
        <v>248</v>
      </c>
      <c r="BB7" s="110" t="s">
        <v>249</v>
      </c>
      <c r="BC7" s="110" t="s">
        <v>248</v>
      </c>
      <c r="BD7" s="110" t="s">
        <v>246</v>
      </c>
      <c r="BE7" s="110" t="s">
        <v>246</v>
      </c>
      <c r="BF7" s="110" t="s">
        <v>249</v>
      </c>
      <c r="BG7" s="110" t="s">
        <v>250</v>
      </c>
      <c r="BH7" s="110" t="s">
        <v>251</v>
      </c>
      <c r="BI7" s="110" t="s">
        <v>252</v>
      </c>
      <c r="BJ7" s="111" t="s">
        <v>253</v>
      </c>
      <c r="BK7" s="112" t="s">
        <v>246</v>
      </c>
      <c r="BL7" s="110" t="s">
        <v>247</v>
      </c>
      <c r="BM7" s="110" t="s">
        <v>248</v>
      </c>
      <c r="BN7" s="110" t="s">
        <v>249</v>
      </c>
      <c r="BO7" s="110" t="s">
        <v>248</v>
      </c>
      <c r="BP7" s="110" t="s">
        <v>246</v>
      </c>
      <c r="BQ7" s="110" t="s">
        <v>246</v>
      </c>
      <c r="BR7" s="110" t="s">
        <v>249</v>
      </c>
      <c r="BS7" s="110" t="s">
        <v>250</v>
      </c>
      <c r="BT7" s="110" t="s">
        <v>251</v>
      </c>
      <c r="BU7" s="110" t="s">
        <v>252</v>
      </c>
      <c r="BV7" s="111" t="s">
        <v>253</v>
      </c>
      <c r="BW7" s="387"/>
    </row>
    <row r="8" spans="1:75" ht="16.5">
      <c r="A8" s="113"/>
      <c r="B8" s="711" t="s">
        <v>254</v>
      </c>
      <c r="C8" s="712"/>
      <c r="D8" s="712"/>
      <c r="E8" s="712"/>
      <c r="F8" s="712"/>
      <c r="G8" s="712"/>
      <c r="H8" s="712"/>
      <c r="I8" s="712"/>
      <c r="J8" s="712"/>
      <c r="K8" s="712"/>
      <c r="L8" s="712"/>
      <c r="M8" s="712"/>
      <c r="N8" s="712"/>
      <c r="O8" s="712"/>
      <c r="P8" s="712"/>
      <c r="Q8" s="712"/>
      <c r="R8" s="712"/>
      <c r="S8" s="712"/>
      <c r="T8" s="712"/>
      <c r="U8" s="712"/>
      <c r="V8" s="712"/>
      <c r="W8" s="712"/>
      <c r="X8" s="712"/>
      <c r="Y8" s="712"/>
      <c r="Z8" s="712"/>
      <c r="AA8" s="712"/>
      <c r="AB8" s="712"/>
      <c r="AC8" s="712"/>
      <c r="AD8" s="712"/>
      <c r="AE8" s="712"/>
      <c r="AF8" s="712"/>
      <c r="AG8" s="712"/>
      <c r="AH8" s="712"/>
      <c r="AI8" s="712"/>
      <c r="AJ8" s="712"/>
      <c r="AK8" s="712"/>
      <c r="AL8" s="712"/>
      <c r="AM8" s="712"/>
      <c r="AN8" s="712"/>
      <c r="AO8" s="712"/>
      <c r="AP8" s="712"/>
      <c r="AQ8" s="712"/>
      <c r="AR8" s="712"/>
      <c r="AS8" s="712"/>
      <c r="AT8" s="712"/>
      <c r="AU8" s="712"/>
      <c r="AV8" s="712"/>
      <c r="AW8" s="712"/>
      <c r="AX8" s="712"/>
      <c r="AY8" s="712"/>
      <c r="AZ8" s="712"/>
      <c r="BA8" s="712"/>
      <c r="BB8" s="712"/>
      <c r="BC8" s="712"/>
      <c r="BD8" s="712"/>
      <c r="BE8" s="712"/>
      <c r="BF8" s="712"/>
      <c r="BG8" s="712"/>
      <c r="BH8" s="712"/>
      <c r="BI8" s="712"/>
      <c r="BJ8" s="713"/>
      <c r="BK8" s="114"/>
      <c r="BL8" s="115"/>
      <c r="BM8" s="115"/>
      <c r="BN8" s="115"/>
      <c r="BO8" s="115"/>
      <c r="BP8" s="115"/>
      <c r="BQ8" s="115"/>
      <c r="BR8" s="115"/>
      <c r="BS8" s="115"/>
      <c r="BT8" s="115"/>
      <c r="BU8" s="115"/>
      <c r="BV8" s="116"/>
      <c r="BW8" s="387"/>
    </row>
    <row r="9" spans="1:75" ht="16.5">
      <c r="A9" s="389" t="s">
        <v>255</v>
      </c>
      <c r="B9" s="117"/>
      <c r="C9" s="118"/>
      <c r="D9" s="119"/>
      <c r="E9" s="119"/>
      <c r="F9" s="119"/>
      <c r="G9" s="119"/>
      <c r="H9" s="119"/>
      <c r="I9" s="119"/>
      <c r="J9" s="119"/>
      <c r="K9" s="119"/>
      <c r="L9" s="119"/>
      <c r="M9" s="119"/>
      <c r="N9" s="120"/>
      <c r="O9" s="118"/>
      <c r="P9" s="119"/>
      <c r="Q9" s="119"/>
      <c r="R9" s="119"/>
      <c r="S9" s="119"/>
      <c r="T9" s="119"/>
      <c r="U9" s="119"/>
      <c r="V9" s="119"/>
      <c r="W9" s="119"/>
      <c r="X9" s="119"/>
      <c r="Y9" s="119"/>
      <c r="Z9" s="120"/>
      <c r="AA9" s="118"/>
      <c r="AB9" s="119"/>
      <c r="AC9" s="119"/>
      <c r="AD9" s="121"/>
      <c r="AE9" s="121"/>
      <c r="AF9" s="121"/>
      <c r="AG9" s="121"/>
      <c r="AH9" s="121"/>
      <c r="AI9" s="121"/>
      <c r="AJ9" s="121"/>
      <c r="AK9" s="121"/>
      <c r="AL9" s="122"/>
      <c r="AM9" s="118"/>
      <c r="AN9" s="119"/>
      <c r="AO9" s="119"/>
      <c r="AP9" s="119"/>
      <c r="AQ9" s="119"/>
      <c r="AR9" s="119"/>
      <c r="AS9" s="121"/>
      <c r="AT9" s="121"/>
      <c r="AU9" s="121"/>
      <c r="AV9" s="121"/>
      <c r="AW9" s="121"/>
      <c r="AX9" s="122"/>
      <c r="AY9" s="118"/>
      <c r="AZ9" s="119"/>
      <c r="BA9" s="119"/>
      <c r="BB9" s="121"/>
      <c r="BC9" s="121"/>
      <c r="BD9" s="121"/>
      <c r="BE9" s="121"/>
      <c r="BF9" s="121"/>
      <c r="BG9" s="121"/>
      <c r="BH9" s="121"/>
      <c r="BI9" s="121"/>
      <c r="BJ9" s="122"/>
      <c r="BK9" s="123"/>
      <c r="BL9" s="119"/>
      <c r="BM9" s="119"/>
      <c r="BN9" s="121"/>
      <c r="BO9" s="121"/>
      <c r="BP9" s="121"/>
      <c r="BQ9" s="121"/>
      <c r="BR9" s="121"/>
      <c r="BS9" s="121"/>
      <c r="BT9" s="121"/>
      <c r="BU9" s="121"/>
      <c r="BV9" s="122"/>
      <c r="BW9" s="387"/>
    </row>
    <row r="10" spans="1:75" ht="16.5">
      <c r="A10" s="389" t="s">
        <v>256</v>
      </c>
      <c r="B10" s="117"/>
      <c r="C10" s="118"/>
      <c r="D10" s="119"/>
      <c r="E10" s="119"/>
      <c r="F10" s="119"/>
      <c r="G10" s="119"/>
      <c r="H10" s="119"/>
      <c r="I10" s="119"/>
      <c r="J10" s="119"/>
      <c r="K10" s="119"/>
      <c r="L10" s="119"/>
      <c r="M10" s="119"/>
      <c r="N10" s="120"/>
      <c r="O10" s="118"/>
      <c r="P10" s="119"/>
      <c r="Q10" s="119"/>
      <c r="R10" s="119"/>
      <c r="S10" s="119"/>
      <c r="T10" s="119"/>
      <c r="U10" s="119"/>
      <c r="V10" s="119"/>
      <c r="W10" s="119"/>
      <c r="X10" s="119"/>
      <c r="Y10" s="119"/>
      <c r="Z10" s="120"/>
      <c r="AA10" s="118"/>
      <c r="AB10" s="119"/>
      <c r="AC10" s="119"/>
      <c r="AD10" s="121"/>
      <c r="AE10" s="121"/>
      <c r="AF10" s="121"/>
      <c r="AG10" s="121"/>
      <c r="AH10" s="121"/>
      <c r="AI10" s="121"/>
      <c r="AJ10" s="121"/>
      <c r="AK10" s="121"/>
      <c r="AL10" s="122"/>
      <c r="AM10" s="118"/>
      <c r="AN10" s="119"/>
      <c r="AO10" s="119"/>
      <c r="AP10" s="119"/>
      <c r="AQ10" s="119"/>
      <c r="AR10" s="119"/>
      <c r="AS10" s="121"/>
      <c r="AT10" s="121"/>
      <c r="AU10" s="121"/>
      <c r="AV10" s="121"/>
      <c r="AW10" s="121"/>
      <c r="AX10" s="122"/>
      <c r="AY10" s="118"/>
      <c r="AZ10" s="119"/>
      <c r="BA10" s="119"/>
      <c r="BB10" s="121"/>
      <c r="BC10" s="121"/>
      <c r="BD10" s="121"/>
      <c r="BE10" s="121"/>
      <c r="BF10" s="121"/>
      <c r="BG10" s="121"/>
      <c r="BH10" s="121"/>
      <c r="BI10" s="121"/>
      <c r="BJ10" s="122"/>
      <c r="BK10" s="123"/>
      <c r="BL10" s="119"/>
      <c r="BM10" s="119"/>
      <c r="BN10" s="121"/>
      <c r="BO10" s="121"/>
      <c r="BP10" s="121"/>
      <c r="BQ10" s="121"/>
      <c r="BR10" s="121"/>
      <c r="BS10" s="121"/>
      <c r="BT10" s="121"/>
      <c r="BU10" s="121"/>
      <c r="BV10" s="122"/>
      <c r="BW10" s="387"/>
    </row>
    <row r="11" spans="1:75" ht="16.5">
      <c r="A11" s="389"/>
      <c r="B11" s="117"/>
      <c r="C11" s="118"/>
      <c r="D11" s="119"/>
      <c r="E11" s="119"/>
      <c r="F11" s="119"/>
      <c r="G11" s="119"/>
      <c r="H11" s="119"/>
      <c r="I11" s="119"/>
      <c r="J11" s="119"/>
      <c r="K11" s="119"/>
      <c r="L11" s="119"/>
      <c r="M11" s="119"/>
      <c r="N11" s="120"/>
      <c r="O11" s="118"/>
      <c r="P11" s="119"/>
      <c r="Q11" s="119"/>
      <c r="R11" s="119"/>
      <c r="S11" s="119"/>
      <c r="T11" s="119"/>
      <c r="U11" s="119"/>
      <c r="V11" s="119"/>
      <c r="W11" s="119"/>
      <c r="X11" s="119"/>
      <c r="Y11" s="119"/>
      <c r="Z11" s="120"/>
      <c r="AA11" s="118"/>
      <c r="AB11" s="119"/>
      <c r="AC11" s="119"/>
      <c r="AD11" s="121"/>
      <c r="AE11" s="121"/>
      <c r="AF11" s="121"/>
      <c r="AG11" s="121"/>
      <c r="AH11" s="121"/>
      <c r="AI11" s="121"/>
      <c r="AJ11" s="121"/>
      <c r="AK11" s="121"/>
      <c r="AL11" s="122"/>
      <c r="AM11" s="118"/>
      <c r="AN11" s="119"/>
      <c r="AO11" s="119"/>
      <c r="AP11" s="119"/>
      <c r="AQ11" s="119"/>
      <c r="AR11" s="119"/>
      <c r="AS11" s="121"/>
      <c r="AT11" s="121"/>
      <c r="AU11" s="121"/>
      <c r="AV11" s="121"/>
      <c r="AW11" s="121"/>
      <c r="AX11" s="122"/>
      <c r="AY11" s="118"/>
      <c r="AZ11" s="119"/>
      <c r="BA11" s="119"/>
      <c r="BB11" s="121"/>
      <c r="BC11" s="121"/>
      <c r="BD11" s="121"/>
      <c r="BE11" s="121"/>
      <c r="BF11" s="121"/>
      <c r="BG11" s="121"/>
      <c r="BH11" s="121"/>
      <c r="BI11" s="121"/>
      <c r="BJ11" s="122"/>
      <c r="BK11" s="123"/>
      <c r="BL11" s="119"/>
      <c r="BM11" s="119"/>
      <c r="BN11" s="121"/>
      <c r="BO11" s="121"/>
      <c r="BP11" s="121"/>
      <c r="BQ11" s="121"/>
      <c r="BR11" s="121"/>
      <c r="BS11" s="121"/>
      <c r="BT11" s="121"/>
      <c r="BU11" s="121"/>
      <c r="BV11" s="122"/>
      <c r="BW11" s="387"/>
    </row>
    <row r="12" spans="1:75" ht="16.5">
      <c r="A12" s="389"/>
      <c r="B12" s="117"/>
      <c r="C12" s="118"/>
      <c r="D12" s="119"/>
      <c r="E12" s="119"/>
      <c r="F12" s="119"/>
      <c r="G12" s="119"/>
      <c r="H12" s="119"/>
      <c r="I12" s="119"/>
      <c r="J12" s="119"/>
      <c r="K12" s="119"/>
      <c r="L12" s="119"/>
      <c r="M12" s="119"/>
      <c r="N12" s="120"/>
      <c r="O12" s="118"/>
      <c r="P12" s="119"/>
      <c r="Q12" s="119"/>
      <c r="R12" s="119"/>
      <c r="S12" s="119"/>
      <c r="T12" s="119"/>
      <c r="U12" s="119"/>
      <c r="V12" s="119"/>
      <c r="W12" s="119"/>
      <c r="X12" s="119"/>
      <c r="Y12" s="119"/>
      <c r="Z12" s="120"/>
      <c r="AA12" s="118"/>
      <c r="AB12" s="119"/>
      <c r="AC12" s="119"/>
      <c r="AD12" s="121"/>
      <c r="AE12" s="121"/>
      <c r="AF12" s="121"/>
      <c r="AG12" s="121"/>
      <c r="AH12" s="121"/>
      <c r="AI12" s="121"/>
      <c r="AJ12" s="121"/>
      <c r="AK12" s="121"/>
      <c r="AL12" s="122"/>
      <c r="AM12" s="118"/>
      <c r="AN12" s="119"/>
      <c r="AO12" s="119"/>
      <c r="AP12" s="119"/>
      <c r="AQ12" s="119"/>
      <c r="AR12" s="119"/>
      <c r="AS12" s="121"/>
      <c r="AT12" s="121"/>
      <c r="AU12" s="121"/>
      <c r="AV12" s="121"/>
      <c r="AW12" s="121"/>
      <c r="AX12" s="122"/>
      <c r="AY12" s="118"/>
      <c r="AZ12" s="119"/>
      <c r="BA12" s="119"/>
      <c r="BB12" s="121"/>
      <c r="BC12" s="121"/>
      <c r="BD12" s="121"/>
      <c r="BE12" s="121"/>
      <c r="BF12" s="121"/>
      <c r="BG12" s="121"/>
      <c r="BH12" s="121"/>
      <c r="BI12" s="121"/>
      <c r="BJ12" s="122"/>
      <c r="BK12" s="123"/>
      <c r="BL12" s="119"/>
      <c r="BM12" s="119"/>
      <c r="BN12" s="121"/>
      <c r="BO12" s="121"/>
      <c r="BP12" s="121"/>
      <c r="BQ12" s="121"/>
      <c r="BR12" s="121"/>
      <c r="BS12" s="121"/>
      <c r="BT12" s="121"/>
      <c r="BU12" s="121"/>
      <c r="BV12" s="122"/>
      <c r="BW12" s="387"/>
    </row>
    <row r="13" spans="1:75" ht="16.5">
      <c r="A13" s="390"/>
      <c r="B13" s="124"/>
      <c r="C13" s="118"/>
      <c r="D13" s="119"/>
      <c r="E13" s="119"/>
      <c r="F13" s="119"/>
      <c r="G13" s="125"/>
      <c r="H13" s="125"/>
      <c r="I13" s="125"/>
      <c r="J13" s="119"/>
      <c r="K13" s="119"/>
      <c r="L13" s="119"/>
      <c r="M13" s="119"/>
      <c r="N13" s="120"/>
      <c r="O13" s="118"/>
      <c r="P13" s="119"/>
      <c r="Q13" s="119"/>
      <c r="R13" s="119"/>
      <c r="S13" s="119"/>
      <c r="T13" s="119"/>
      <c r="U13" s="119"/>
      <c r="V13" s="119"/>
      <c r="W13" s="119"/>
      <c r="X13" s="119"/>
      <c r="Y13" s="119"/>
      <c r="Z13" s="120"/>
      <c r="AA13" s="118"/>
      <c r="AB13" s="119"/>
      <c r="AC13" s="119"/>
      <c r="AD13" s="121"/>
      <c r="AE13" s="121"/>
      <c r="AF13" s="121"/>
      <c r="AG13" s="121"/>
      <c r="AH13" s="121"/>
      <c r="AI13" s="121"/>
      <c r="AJ13" s="121"/>
      <c r="AK13" s="121"/>
      <c r="AL13" s="122"/>
      <c r="AM13" s="118"/>
      <c r="AN13" s="119"/>
      <c r="AO13" s="119"/>
      <c r="AP13" s="119"/>
      <c r="AQ13" s="119"/>
      <c r="AR13" s="119"/>
      <c r="AS13" s="121"/>
      <c r="AT13" s="121"/>
      <c r="AU13" s="121"/>
      <c r="AV13" s="121"/>
      <c r="AW13" s="121"/>
      <c r="AX13" s="122"/>
      <c r="AY13" s="118"/>
      <c r="AZ13" s="119"/>
      <c r="BA13" s="119"/>
      <c r="BB13" s="121"/>
      <c r="BC13" s="121"/>
      <c r="BD13" s="121"/>
      <c r="BE13" s="121"/>
      <c r="BF13" s="121"/>
      <c r="BG13" s="121"/>
      <c r="BH13" s="121"/>
      <c r="BI13" s="121"/>
      <c r="BJ13" s="122"/>
      <c r="BK13" s="123"/>
      <c r="BL13" s="119"/>
      <c r="BM13" s="119"/>
      <c r="BN13" s="121"/>
      <c r="BO13" s="121"/>
      <c r="BP13" s="121"/>
      <c r="BQ13" s="121"/>
      <c r="BR13" s="121"/>
      <c r="BS13" s="121"/>
      <c r="BT13" s="121"/>
      <c r="BU13" s="121"/>
      <c r="BV13" s="122"/>
      <c r="BW13" s="387"/>
    </row>
    <row r="14" spans="1:75" ht="16.5">
      <c r="A14" s="390"/>
      <c r="B14" s="124"/>
      <c r="C14" s="118"/>
      <c r="D14" s="119"/>
      <c r="E14" s="119"/>
      <c r="F14" s="119"/>
      <c r="G14" s="119"/>
      <c r="H14" s="119"/>
      <c r="I14" s="119"/>
      <c r="J14" s="119"/>
      <c r="K14" s="119"/>
      <c r="L14" s="119"/>
      <c r="M14" s="119"/>
      <c r="N14" s="120"/>
      <c r="O14" s="118"/>
      <c r="P14" s="119"/>
      <c r="Q14" s="119"/>
      <c r="R14" s="119"/>
      <c r="S14" s="119"/>
      <c r="T14" s="119"/>
      <c r="U14" s="119"/>
      <c r="V14" s="119"/>
      <c r="W14" s="119"/>
      <c r="X14" s="119"/>
      <c r="Y14" s="119"/>
      <c r="Z14" s="120"/>
      <c r="AA14" s="118"/>
      <c r="AB14" s="119"/>
      <c r="AC14" s="119"/>
      <c r="AD14" s="119"/>
      <c r="AE14" s="119"/>
      <c r="AF14" s="119"/>
      <c r="AG14" s="119"/>
      <c r="AH14" s="119"/>
      <c r="AI14" s="119"/>
      <c r="AJ14" s="119"/>
      <c r="AK14" s="119"/>
      <c r="AL14" s="120"/>
      <c r="AM14" s="118"/>
      <c r="AN14" s="119"/>
      <c r="AO14" s="119"/>
      <c r="AP14" s="119"/>
      <c r="AQ14" s="119"/>
      <c r="AR14" s="119"/>
      <c r="AS14" s="119"/>
      <c r="AT14" s="119"/>
      <c r="AU14" s="119"/>
      <c r="AV14" s="119"/>
      <c r="AW14" s="119"/>
      <c r="AX14" s="120"/>
      <c r="AY14" s="118"/>
      <c r="AZ14" s="119"/>
      <c r="BA14" s="119"/>
      <c r="BB14" s="119"/>
      <c r="BC14" s="119"/>
      <c r="BD14" s="119"/>
      <c r="BE14" s="119"/>
      <c r="BF14" s="119"/>
      <c r="BG14" s="119"/>
      <c r="BH14" s="119"/>
      <c r="BI14" s="119"/>
      <c r="BJ14" s="120"/>
      <c r="BK14" s="118"/>
      <c r="BL14" s="119"/>
      <c r="BM14" s="119"/>
      <c r="BN14" s="119"/>
      <c r="BO14" s="119"/>
      <c r="BP14" s="119"/>
      <c r="BQ14" s="119"/>
      <c r="BR14" s="119"/>
      <c r="BS14" s="119"/>
      <c r="BT14" s="119"/>
      <c r="BU14" s="119"/>
      <c r="BV14" s="120"/>
      <c r="BW14" s="387"/>
    </row>
    <row r="15" spans="1:75" ht="16.5">
      <c r="A15" s="391"/>
      <c r="B15" s="711" t="s">
        <v>257</v>
      </c>
      <c r="C15" s="712"/>
      <c r="D15" s="712"/>
      <c r="E15" s="712"/>
      <c r="F15" s="712"/>
      <c r="G15" s="712"/>
      <c r="H15" s="712"/>
      <c r="I15" s="712"/>
      <c r="J15" s="712"/>
      <c r="K15" s="712"/>
      <c r="L15" s="712"/>
      <c r="M15" s="712"/>
      <c r="N15" s="712"/>
      <c r="O15" s="712"/>
      <c r="P15" s="712"/>
      <c r="Q15" s="712"/>
      <c r="R15" s="712"/>
      <c r="S15" s="712"/>
      <c r="T15" s="712"/>
      <c r="U15" s="712"/>
      <c r="V15" s="712"/>
      <c r="W15" s="712"/>
      <c r="X15" s="712"/>
      <c r="Y15" s="712"/>
      <c r="Z15" s="712"/>
      <c r="AA15" s="712"/>
      <c r="AB15" s="712"/>
      <c r="AC15" s="712"/>
      <c r="AD15" s="712"/>
      <c r="AE15" s="712"/>
      <c r="AF15" s="712"/>
      <c r="AG15" s="712"/>
      <c r="AH15" s="712"/>
      <c r="AI15" s="712"/>
      <c r="AJ15" s="712"/>
      <c r="AK15" s="712"/>
      <c r="AL15" s="712"/>
      <c r="AM15" s="712"/>
      <c r="AN15" s="712"/>
      <c r="AO15" s="712"/>
      <c r="AP15" s="712"/>
      <c r="AQ15" s="712"/>
      <c r="AR15" s="712"/>
      <c r="AS15" s="712"/>
      <c r="AT15" s="712"/>
      <c r="AU15" s="712"/>
      <c r="AV15" s="712"/>
      <c r="AW15" s="712"/>
      <c r="AX15" s="712"/>
      <c r="AY15" s="712"/>
      <c r="AZ15" s="712"/>
      <c r="BA15" s="712"/>
      <c r="BB15" s="712"/>
      <c r="BC15" s="712"/>
      <c r="BD15" s="712"/>
      <c r="BE15" s="712"/>
      <c r="BF15" s="712"/>
      <c r="BG15" s="712"/>
      <c r="BH15" s="712"/>
      <c r="BI15" s="712"/>
      <c r="BJ15" s="713"/>
      <c r="BK15" s="114"/>
      <c r="BL15" s="115"/>
      <c r="BM15" s="115"/>
      <c r="BN15" s="115"/>
      <c r="BO15" s="115"/>
      <c r="BP15" s="115"/>
      <c r="BQ15" s="115"/>
      <c r="BR15" s="115"/>
      <c r="BS15" s="115"/>
      <c r="BT15" s="115"/>
      <c r="BU15" s="115"/>
      <c r="BV15" s="116"/>
      <c r="BW15" s="387"/>
    </row>
    <row r="16" spans="1:75" ht="16.5">
      <c r="A16" s="392" t="s">
        <v>258</v>
      </c>
      <c r="B16" s="126"/>
      <c r="C16" s="118"/>
      <c r="D16" s="119"/>
      <c r="E16" s="119"/>
      <c r="F16" s="119"/>
      <c r="G16" s="119"/>
      <c r="H16" s="119"/>
      <c r="I16" s="119"/>
      <c r="J16" s="119"/>
      <c r="K16" s="119"/>
      <c r="L16" s="119"/>
      <c r="M16" s="119"/>
      <c r="N16" s="120"/>
      <c r="O16" s="118"/>
      <c r="P16" s="119"/>
      <c r="Q16" s="119"/>
      <c r="R16" s="119"/>
      <c r="S16" s="119"/>
      <c r="T16" s="119"/>
      <c r="U16" s="119"/>
      <c r="V16" s="119"/>
      <c r="W16" s="119"/>
      <c r="X16" s="119"/>
      <c r="Y16" s="119"/>
      <c r="Z16" s="120"/>
      <c r="AA16" s="118"/>
      <c r="AB16" s="119"/>
      <c r="AC16" s="119"/>
      <c r="AD16" s="127"/>
      <c r="AE16" s="127"/>
      <c r="AF16" s="127"/>
      <c r="AG16" s="127"/>
      <c r="AH16" s="127"/>
      <c r="AI16" s="127"/>
      <c r="AJ16" s="127"/>
      <c r="AK16" s="127"/>
      <c r="AL16" s="128"/>
      <c r="AM16" s="118"/>
      <c r="AN16" s="119"/>
      <c r="AO16" s="119"/>
      <c r="AP16" s="119"/>
      <c r="AQ16" s="119"/>
      <c r="AR16" s="121"/>
      <c r="AS16" s="121"/>
      <c r="AT16" s="121"/>
      <c r="AU16" s="121"/>
      <c r="AV16" s="121"/>
      <c r="AW16" s="121"/>
      <c r="AX16" s="122"/>
      <c r="AY16" s="118"/>
      <c r="AZ16" s="119"/>
      <c r="BA16" s="121"/>
      <c r="BB16" s="121"/>
      <c r="BC16" s="121"/>
      <c r="BD16" s="121"/>
      <c r="BE16" s="121"/>
      <c r="BF16" s="121"/>
      <c r="BG16" s="121"/>
      <c r="BH16" s="121"/>
      <c r="BI16" s="121"/>
      <c r="BJ16" s="122"/>
      <c r="BK16" s="123"/>
      <c r="BL16" s="119"/>
      <c r="BM16" s="121"/>
      <c r="BN16" s="121"/>
      <c r="BO16" s="121"/>
      <c r="BP16" s="121"/>
      <c r="BQ16" s="121"/>
      <c r="BR16" s="121"/>
      <c r="BS16" s="121"/>
      <c r="BT16" s="121"/>
      <c r="BU16" s="121"/>
      <c r="BV16" s="122"/>
      <c r="BW16" s="387"/>
    </row>
    <row r="17" spans="1:75" ht="16.5">
      <c r="A17" s="392" t="s">
        <v>259</v>
      </c>
      <c r="B17" s="126"/>
      <c r="C17" s="118"/>
      <c r="D17" s="119"/>
      <c r="E17" s="119"/>
      <c r="F17" s="119"/>
      <c r="G17" s="119"/>
      <c r="H17" s="119"/>
      <c r="I17" s="119"/>
      <c r="J17" s="119"/>
      <c r="K17" s="119"/>
      <c r="L17" s="119"/>
      <c r="M17" s="119"/>
      <c r="N17" s="120"/>
      <c r="O17" s="118"/>
      <c r="P17" s="119"/>
      <c r="Q17" s="119"/>
      <c r="R17" s="119"/>
      <c r="S17" s="119"/>
      <c r="T17" s="119"/>
      <c r="U17" s="119"/>
      <c r="V17" s="119"/>
      <c r="W17" s="119"/>
      <c r="X17" s="119"/>
      <c r="Y17" s="119"/>
      <c r="Z17" s="120"/>
      <c r="AA17" s="118"/>
      <c r="AB17" s="119"/>
      <c r="AC17" s="119"/>
      <c r="AD17" s="127"/>
      <c r="AE17" s="127"/>
      <c r="AF17" s="127"/>
      <c r="AG17" s="127"/>
      <c r="AH17" s="127"/>
      <c r="AI17" s="127"/>
      <c r="AJ17" s="127"/>
      <c r="AK17" s="127"/>
      <c r="AL17" s="128"/>
      <c r="AM17" s="118"/>
      <c r="AN17" s="119"/>
      <c r="AO17" s="119"/>
      <c r="AP17" s="119"/>
      <c r="AQ17" s="119"/>
      <c r="AR17" s="121"/>
      <c r="AS17" s="121"/>
      <c r="AT17" s="121"/>
      <c r="AU17" s="121"/>
      <c r="AV17" s="121"/>
      <c r="AW17" s="121"/>
      <c r="AX17" s="122"/>
      <c r="AY17" s="118"/>
      <c r="AZ17" s="119"/>
      <c r="BA17" s="121"/>
      <c r="BB17" s="121"/>
      <c r="BC17" s="121"/>
      <c r="BD17" s="121"/>
      <c r="BE17" s="121"/>
      <c r="BF17" s="121"/>
      <c r="BG17" s="121"/>
      <c r="BH17" s="121"/>
      <c r="BI17" s="121"/>
      <c r="BJ17" s="122"/>
      <c r="BK17" s="123"/>
      <c r="BL17" s="119"/>
      <c r="BM17" s="121"/>
      <c r="BN17" s="121"/>
      <c r="BO17" s="121"/>
      <c r="BP17" s="121"/>
      <c r="BQ17" s="121"/>
      <c r="BR17" s="121"/>
      <c r="BS17" s="121"/>
      <c r="BT17" s="121"/>
      <c r="BU17" s="121"/>
      <c r="BV17" s="122"/>
      <c r="BW17" s="387"/>
    </row>
    <row r="18" spans="1:75" ht="16.5">
      <c r="A18" s="392"/>
      <c r="B18" s="126"/>
      <c r="C18" s="118"/>
      <c r="D18" s="119"/>
      <c r="E18" s="119"/>
      <c r="F18" s="119"/>
      <c r="G18" s="119"/>
      <c r="H18" s="119"/>
      <c r="I18" s="119"/>
      <c r="J18" s="119"/>
      <c r="K18" s="119"/>
      <c r="L18" s="119"/>
      <c r="M18" s="119"/>
      <c r="N18" s="120"/>
      <c r="O18" s="118"/>
      <c r="P18" s="119"/>
      <c r="Q18" s="119"/>
      <c r="R18" s="119"/>
      <c r="S18" s="119"/>
      <c r="T18" s="119"/>
      <c r="U18" s="119"/>
      <c r="V18" s="119"/>
      <c r="W18" s="119"/>
      <c r="X18" s="119"/>
      <c r="Y18" s="119"/>
      <c r="Z18" s="120"/>
      <c r="AA18" s="118"/>
      <c r="AB18" s="119"/>
      <c r="AC18" s="119"/>
      <c r="AD18" s="127"/>
      <c r="AE18" s="127"/>
      <c r="AF18" s="127"/>
      <c r="AG18" s="127"/>
      <c r="AH18" s="127"/>
      <c r="AI18" s="127"/>
      <c r="AJ18" s="127"/>
      <c r="AK18" s="127"/>
      <c r="AL18" s="128"/>
      <c r="AM18" s="118"/>
      <c r="AN18" s="119"/>
      <c r="AO18" s="119"/>
      <c r="AP18" s="119"/>
      <c r="AQ18" s="119"/>
      <c r="AR18" s="121"/>
      <c r="AS18" s="121"/>
      <c r="AT18" s="121"/>
      <c r="AU18" s="121"/>
      <c r="AV18" s="121"/>
      <c r="AW18" s="121"/>
      <c r="AX18" s="122"/>
      <c r="AY18" s="118"/>
      <c r="AZ18" s="119"/>
      <c r="BA18" s="121"/>
      <c r="BB18" s="121"/>
      <c r="BC18" s="121"/>
      <c r="BD18" s="121"/>
      <c r="BE18" s="121"/>
      <c r="BF18" s="121"/>
      <c r="BG18" s="121"/>
      <c r="BH18" s="121"/>
      <c r="BI18" s="121"/>
      <c r="BJ18" s="122"/>
      <c r="BK18" s="123"/>
      <c r="BL18" s="119"/>
      <c r="BM18" s="121"/>
      <c r="BN18" s="121"/>
      <c r="BO18" s="121"/>
      <c r="BP18" s="121"/>
      <c r="BQ18" s="121"/>
      <c r="BR18" s="121"/>
      <c r="BS18" s="121"/>
      <c r="BT18" s="121"/>
      <c r="BU18" s="121"/>
      <c r="BV18" s="122"/>
      <c r="BW18" s="387"/>
    </row>
    <row r="19" spans="1:75" ht="16.5">
      <c r="A19" s="392"/>
      <c r="B19" s="126"/>
      <c r="C19" s="118"/>
      <c r="D19" s="119"/>
      <c r="E19" s="119"/>
      <c r="F19" s="119"/>
      <c r="G19" s="119"/>
      <c r="H19" s="119"/>
      <c r="I19" s="119"/>
      <c r="J19" s="119"/>
      <c r="K19" s="119"/>
      <c r="L19" s="119"/>
      <c r="M19" s="119"/>
      <c r="N19" s="120"/>
      <c r="O19" s="118"/>
      <c r="P19" s="119"/>
      <c r="Q19" s="119"/>
      <c r="R19" s="119"/>
      <c r="S19" s="119"/>
      <c r="T19" s="119"/>
      <c r="U19" s="119"/>
      <c r="V19" s="119"/>
      <c r="W19" s="119"/>
      <c r="X19" s="119"/>
      <c r="Y19" s="119"/>
      <c r="Z19" s="120"/>
      <c r="AA19" s="118"/>
      <c r="AB19" s="119"/>
      <c r="AC19" s="119"/>
      <c r="AD19" s="127"/>
      <c r="AE19" s="127"/>
      <c r="AF19" s="127"/>
      <c r="AG19" s="127"/>
      <c r="AH19" s="127"/>
      <c r="AI19" s="127"/>
      <c r="AJ19" s="127"/>
      <c r="AK19" s="127"/>
      <c r="AL19" s="128"/>
      <c r="AM19" s="118"/>
      <c r="AN19" s="119"/>
      <c r="AO19" s="119"/>
      <c r="AP19" s="119"/>
      <c r="AQ19" s="119"/>
      <c r="AR19" s="121"/>
      <c r="AS19" s="121"/>
      <c r="AT19" s="121"/>
      <c r="AU19" s="121"/>
      <c r="AV19" s="121"/>
      <c r="AW19" s="121"/>
      <c r="AX19" s="122"/>
      <c r="AY19" s="118"/>
      <c r="AZ19" s="119"/>
      <c r="BA19" s="121"/>
      <c r="BB19" s="121"/>
      <c r="BC19" s="121"/>
      <c r="BD19" s="121"/>
      <c r="BE19" s="121"/>
      <c r="BF19" s="121"/>
      <c r="BG19" s="121"/>
      <c r="BH19" s="121"/>
      <c r="BI19" s="121"/>
      <c r="BJ19" s="122"/>
      <c r="BK19" s="123"/>
      <c r="BL19" s="119"/>
      <c r="BM19" s="121"/>
      <c r="BN19" s="121"/>
      <c r="BO19" s="121"/>
      <c r="BP19" s="121"/>
      <c r="BQ19" s="121"/>
      <c r="BR19" s="121"/>
      <c r="BS19" s="121"/>
      <c r="BT19" s="121"/>
      <c r="BU19" s="121"/>
      <c r="BV19" s="122"/>
      <c r="BW19" s="387"/>
    </row>
    <row r="20" spans="1:75" ht="16.5">
      <c r="A20" s="392"/>
      <c r="B20" s="126"/>
      <c r="C20" s="118"/>
      <c r="D20" s="119"/>
      <c r="E20" s="119"/>
      <c r="F20" s="119"/>
      <c r="G20" s="119"/>
      <c r="H20" s="119"/>
      <c r="I20" s="119"/>
      <c r="J20" s="119"/>
      <c r="K20" s="119"/>
      <c r="L20" s="119"/>
      <c r="M20" s="119"/>
      <c r="N20" s="120"/>
      <c r="O20" s="118"/>
      <c r="P20" s="119"/>
      <c r="Q20" s="119"/>
      <c r="R20" s="119"/>
      <c r="S20" s="119"/>
      <c r="T20" s="119"/>
      <c r="U20" s="119"/>
      <c r="V20" s="119"/>
      <c r="W20" s="119"/>
      <c r="X20" s="119"/>
      <c r="Y20" s="119"/>
      <c r="Z20" s="120"/>
      <c r="AA20" s="118"/>
      <c r="AB20" s="119"/>
      <c r="AC20" s="119"/>
      <c r="AD20" s="127"/>
      <c r="AE20" s="127"/>
      <c r="AF20" s="127"/>
      <c r="AG20" s="127"/>
      <c r="AH20" s="127"/>
      <c r="AI20" s="127"/>
      <c r="AJ20" s="127"/>
      <c r="AK20" s="127"/>
      <c r="AL20" s="128"/>
      <c r="AM20" s="118"/>
      <c r="AN20" s="119"/>
      <c r="AO20" s="119"/>
      <c r="AP20" s="119"/>
      <c r="AQ20" s="119"/>
      <c r="AR20" s="121"/>
      <c r="AS20" s="121"/>
      <c r="AT20" s="121"/>
      <c r="AU20" s="121"/>
      <c r="AV20" s="121"/>
      <c r="AW20" s="121"/>
      <c r="AX20" s="122"/>
      <c r="AY20" s="118"/>
      <c r="AZ20" s="119"/>
      <c r="BA20" s="121"/>
      <c r="BB20" s="121"/>
      <c r="BC20" s="121"/>
      <c r="BD20" s="121"/>
      <c r="BE20" s="121"/>
      <c r="BF20" s="121"/>
      <c r="BG20" s="121"/>
      <c r="BH20" s="121"/>
      <c r="BI20" s="121"/>
      <c r="BJ20" s="122"/>
      <c r="BK20" s="123"/>
      <c r="BL20" s="119"/>
      <c r="BM20" s="121"/>
      <c r="BN20" s="121"/>
      <c r="BO20" s="121"/>
      <c r="BP20" s="121"/>
      <c r="BQ20" s="121"/>
      <c r="BR20" s="121"/>
      <c r="BS20" s="121"/>
      <c r="BT20" s="121"/>
      <c r="BU20" s="121"/>
      <c r="BV20" s="122"/>
      <c r="BW20" s="387"/>
    </row>
    <row r="21" spans="1:75" ht="16.5">
      <c r="A21" s="392"/>
      <c r="B21" s="126"/>
      <c r="C21" s="118"/>
      <c r="D21" s="119"/>
      <c r="E21" s="119"/>
      <c r="F21" s="119"/>
      <c r="G21" s="119"/>
      <c r="H21" s="119"/>
      <c r="I21" s="119"/>
      <c r="J21" s="119"/>
      <c r="K21" s="119"/>
      <c r="L21" s="119"/>
      <c r="M21" s="119"/>
      <c r="N21" s="120"/>
      <c r="O21" s="118"/>
      <c r="P21" s="119"/>
      <c r="Q21" s="119"/>
      <c r="R21" s="119"/>
      <c r="S21" s="119"/>
      <c r="T21" s="119"/>
      <c r="U21" s="119"/>
      <c r="V21" s="119"/>
      <c r="W21" s="119"/>
      <c r="X21" s="119"/>
      <c r="Y21" s="119"/>
      <c r="Z21" s="120"/>
      <c r="AA21" s="118"/>
      <c r="AB21" s="119"/>
      <c r="AC21" s="119"/>
      <c r="AD21" s="127"/>
      <c r="AE21" s="127"/>
      <c r="AF21" s="127"/>
      <c r="AG21" s="127"/>
      <c r="AH21" s="127"/>
      <c r="AI21" s="127"/>
      <c r="AJ21" s="127"/>
      <c r="AK21" s="127"/>
      <c r="AL21" s="128"/>
      <c r="AM21" s="118"/>
      <c r="AN21" s="119"/>
      <c r="AO21" s="119"/>
      <c r="AP21" s="119"/>
      <c r="AQ21" s="119"/>
      <c r="AR21" s="121"/>
      <c r="AS21" s="121"/>
      <c r="AT21" s="121"/>
      <c r="AU21" s="121"/>
      <c r="AV21" s="121"/>
      <c r="AW21" s="121"/>
      <c r="AX21" s="122"/>
      <c r="AY21" s="118"/>
      <c r="AZ21" s="119"/>
      <c r="BA21" s="121"/>
      <c r="BB21" s="121"/>
      <c r="BC21" s="121"/>
      <c r="BD21" s="121"/>
      <c r="BE21" s="121"/>
      <c r="BF21" s="121"/>
      <c r="BG21" s="121"/>
      <c r="BH21" s="121"/>
      <c r="BI21" s="121"/>
      <c r="BJ21" s="122"/>
      <c r="BK21" s="123"/>
      <c r="BL21" s="119"/>
      <c r="BM21" s="121"/>
      <c r="BN21" s="121"/>
      <c r="BO21" s="121"/>
      <c r="BP21" s="121"/>
      <c r="BQ21" s="121"/>
      <c r="BR21" s="121"/>
      <c r="BS21" s="121"/>
      <c r="BT21" s="121"/>
      <c r="BU21" s="121"/>
      <c r="BV21" s="122"/>
      <c r="BW21" s="387"/>
    </row>
    <row r="22" spans="1:75" ht="16.5">
      <c r="A22" s="392"/>
      <c r="B22" s="126"/>
      <c r="C22" s="118"/>
      <c r="D22" s="119"/>
      <c r="E22" s="119"/>
      <c r="F22" s="119"/>
      <c r="G22" s="119"/>
      <c r="H22" s="119"/>
      <c r="I22" s="119"/>
      <c r="J22" s="119"/>
      <c r="K22" s="119"/>
      <c r="L22" s="119"/>
      <c r="M22" s="119"/>
      <c r="N22" s="120"/>
      <c r="O22" s="118"/>
      <c r="P22" s="119"/>
      <c r="Q22" s="119"/>
      <c r="R22" s="119"/>
      <c r="S22" s="119"/>
      <c r="T22" s="119"/>
      <c r="U22" s="119"/>
      <c r="V22" s="119"/>
      <c r="W22" s="119"/>
      <c r="X22" s="119"/>
      <c r="Y22" s="119"/>
      <c r="Z22" s="120"/>
      <c r="AA22" s="118"/>
      <c r="AB22" s="119"/>
      <c r="AC22" s="119"/>
      <c r="AD22" s="127"/>
      <c r="AE22" s="127"/>
      <c r="AF22" s="127"/>
      <c r="AG22" s="127"/>
      <c r="AH22" s="127"/>
      <c r="AI22" s="127"/>
      <c r="AJ22" s="127"/>
      <c r="AK22" s="127"/>
      <c r="AL22" s="128"/>
      <c r="AM22" s="118"/>
      <c r="AN22" s="119"/>
      <c r="AO22" s="119"/>
      <c r="AP22" s="119"/>
      <c r="AQ22" s="119"/>
      <c r="AR22" s="121"/>
      <c r="AS22" s="121"/>
      <c r="AT22" s="121"/>
      <c r="AU22" s="121"/>
      <c r="AV22" s="121"/>
      <c r="AW22" s="121"/>
      <c r="AX22" s="122"/>
      <c r="AY22" s="118"/>
      <c r="AZ22" s="119"/>
      <c r="BA22" s="121"/>
      <c r="BB22" s="121"/>
      <c r="BC22" s="121"/>
      <c r="BD22" s="121"/>
      <c r="BE22" s="121"/>
      <c r="BF22" s="121"/>
      <c r="BG22" s="121"/>
      <c r="BH22" s="121"/>
      <c r="BI22" s="121"/>
      <c r="BJ22" s="122"/>
      <c r="BK22" s="123"/>
      <c r="BL22" s="119"/>
      <c r="BM22" s="121"/>
      <c r="BN22" s="121"/>
      <c r="BO22" s="121"/>
      <c r="BP22" s="121"/>
      <c r="BQ22" s="121"/>
      <c r="BR22" s="121"/>
      <c r="BS22" s="121"/>
      <c r="BT22" s="121"/>
      <c r="BU22" s="121"/>
      <c r="BV22" s="122"/>
      <c r="BW22" s="387"/>
    </row>
    <row r="23" spans="1:75" ht="16.5">
      <c r="A23" s="392"/>
      <c r="B23" s="126"/>
      <c r="C23" s="118"/>
      <c r="D23" s="119"/>
      <c r="E23" s="119"/>
      <c r="F23" s="119"/>
      <c r="G23" s="119"/>
      <c r="H23" s="119"/>
      <c r="I23" s="119"/>
      <c r="J23" s="119"/>
      <c r="K23" s="119"/>
      <c r="L23" s="119"/>
      <c r="M23" s="119"/>
      <c r="N23" s="120"/>
      <c r="O23" s="118"/>
      <c r="P23" s="119"/>
      <c r="Q23" s="119"/>
      <c r="R23" s="119"/>
      <c r="S23" s="119"/>
      <c r="T23" s="119"/>
      <c r="U23" s="119"/>
      <c r="V23" s="119"/>
      <c r="W23" s="119"/>
      <c r="X23" s="119"/>
      <c r="Y23" s="119"/>
      <c r="Z23" s="120"/>
      <c r="AA23" s="118"/>
      <c r="AB23" s="119"/>
      <c r="AC23" s="119"/>
      <c r="AD23" s="127"/>
      <c r="AE23" s="127"/>
      <c r="AF23" s="127"/>
      <c r="AG23" s="127"/>
      <c r="AH23" s="127"/>
      <c r="AI23" s="127"/>
      <c r="AJ23" s="127"/>
      <c r="AK23" s="127"/>
      <c r="AL23" s="128"/>
      <c r="AM23" s="118"/>
      <c r="AN23" s="119"/>
      <c r="AO23" s="119"/>
      <c r="AP23" s="119"/>
      <c r="AQ23" s="119"/>
      <c r="AR23" s="121"/>
      <c r="AS23" s="121"/>
      <c r="AT23" s="121"/>
      <c r="AU23" s="121"/>
      <c r="AV23" s="121"/>
      <c r="AW23" s="121"/>
      <c r="AX23" s="122"/>
      <c r="AY23" s="118"/>
      <c r="AZ23" s="119"/>
      <c r="BA23" s="121"/>
      <c r="BB23" s="121"/>
      <c r="BC23" s="121"/>
      <c r="BD23" s="121"/>
      <c r="BE23" s="121"/>
      <c r="BF23" s="121"/>
      <c r="BG23" s="121"/>
      <c r="BH23" s="121"/>
      <c r="BI23" s="121"/>
      <c r="BJ23" s="122"/>
      <c r="BK23" s="123"/>
      <c r="BL23" s="119"/>
      <c r="BM23" s="121"/>
      <c r="BN23" s="121"/>
      <c r="BO23" s="121"/>
      <c r="BP23" s="121"/>
      <c r="BQ23" s="121"/>
      <c r="BR23" s="121"/>
      <c r="BS23" s="121"/>
      <c r="BT23" s="121"/>
      <c r="BU23" s="121"/>
      <c r="BV23" s="122"/>
      <c r="BW23" s="387"/>
    </row>
    <row r="24" spans="1:75" ht="16.5">
      <c r="A24" s="392"/>
      <c r="B24" s="126"/>
      <c r="C24" s="118"/>
      <c r="D24" s="119"/>
      <c r="E24" s="119"/>
      <c r="F24" s="119"/>
      <c r="G24" s="119"/>
      <c r="H24" s="119"/>
      <c r="I24" s="119"/>
      <c r="J24" s="119"/>
      <c r="K24" s="119"/>
      <c r="L24" s="119"/>
      <c r="M24" s="119"/>
      <c r="N24" s="120"/>
      <c r="O24" s="118"/>
      <c r="P24" s="119"/>
      <c r="Q24" s="119"/>
      <c r="R24" s="119"/>
      <c r="S24" s="119"/>
      <c r="T24" s="119"/>
      <c r="U24" s="119"/>
      <c r="V24" s="119"/>
      <c r="W24" s="119"/>
      <c r="X24" s="119"/>
      <c r="Y24" s="119"/>
      <c r="Z24" s="120"/>
      <c r="AA24" s="118"/>
      <c r="AB24" s="119"/>
      <c r="AC24" s="119"/>
      <c r="AD24" s="127"/>
      <c r="AE24" s="127"/>
      <c r="AF24" s="127"/>
      <c r="AG24" s="127"/>
      <c r="AH24" s="127"/>
      <c r="AI24" s="127"/>
      <c r="AJ24" s="127"/>
      <c r="AK24" s="127"/>
      <c r="AL24" s="128"/>
      <c r="AM24" s="118"/>
      <c r="AN24" s="119"/>
      <c r="AO24" s="119"/>
      <c r="AP24" s="119"/>
      <c r="AQ24" s="119"/>
      <c r="AR24" s="121"/>
      <c r="AS24" s="121"/>
      <c r="AT24" s="121"/>
      <c r="AU24" s="121"/>
      <c r="AV24" s="121"/>
      <c r="AW24" s="121"/>
      <c r="AX24" s="122"/>
      <c r="AY24" s="118"/>
      <c r="AZ24" s="119"/>
      <c r="BA24" s="121"/>
      <c r="BB24" s="121"/>
      <c r="BC24" s="121"/>
      <c r="BD24" s="121"/>
      <c r="BE24" s="121"/>
      <c r="BF24" s="121"/>
      <c r="BG24" s="121"/>
      <c r="BH24" s="121"/>
      <c r="BI24" s="121"/>
      <c r="BJ24" s="122"/>
      <c r="BK24" s="123"/>
      <c r="BL24" s="119"/>
      <c r="BM24" s="121"/>
      <c r="BN24" s="121"/>
      <c r="BO24" s="121"/>
      <c r="BP24" s="121"/>
      <c r="BQ24" s="121"/>
      <c r="BR24" s="121"/>
      <c r="BS24" s="121"/>
      <c r="BT24" s="121"/>
      <c r="BU24" s="121"/>
      <c r="BV24" s="122"/>
      <c r="BW24" s="387"/>
    </row>
    <row r="25" spans="1:75" ht="16.5">
      <c r="A25" s="392"/>
      <c r="B25" s="126"/>
      <c r="C25" s="118"/>
      <c r="D25" s="119"/>
      <c r="E25" s="119"/>
      <c r="F25" s="119"/>
      <c r="G25" s="119"/>
      <c r="H25" s="119"/>
      <c r="I25" s="119"/>
      <c r="J25" s="119"/>
      <c r="K25" s="119"/>
      <c r="L25" s="119"/>
      <c r="M25" s="119"/>
      <c r="N25" s="120"/>
      <c r="O25" s="118"/>
      <c r="P25" s="119"/>
      <c r="Q25" s="119"/>
      <c r="R25" s="119"/>
      <c r="S25" s="119"/>
      <c r="T25" s="119"/>
      <c r="U25" s="119"/>
      <c r="V25" s="119"/>
      <c r="W25" s="119"/>
      <c r="X25" s="119"/>
      <c r="Y25" s="119"/>
      <c r="Z25" s="120"/>
      <c r="AA25" s="118"/>
      <c r="AB25" s="119"/>
      <c r="AC25" s="119"/>
      <c r="AD25" s="127"/>
      <c r="AE25" s="127"/>
      <c r="AF25" s="127"/>
      <c r="AG25" s="127"/>
      <c r="AH25" s="127"/>
      <c r="AI25" s="127"/>
      <c r="AJ25" s="127"/>
      <c r="AK25" s="127"/>
      <c r="AL25" s="128"/>
      <c r="AM25" s="118"/>
      <c r="AN25" s="119"/>
      <c r="AO25" s="119"/>
      <c r="AP25" s="119"/>
      <c r="AQ25" s="119"/>
      <c r="AR25" s="121"/>
      <c r="AS25" s="121"/>
      <c r="AT25" s="121"/>
      <c r="AU25" s="121"/>
      <c r="AV25" s="121"/>
      <c r="AW25" s="121"/>
      <c r="AX25" s="122"/>
      <c r="AY25" s="118"/>
      <c r="AZ25" s="119"/>
      <c r="BA25" s="121"/>
      <c r="BB25" s="121"/>
      <c r="BC25" s="121"/>
      <c r="BD25" s="121"/>
      <c r="BE25" s="121"/>
      <c r="BF25" s="121"/>
      <c r="BG25" s="121"/>
      <c r="BH25" s="121"/>
      <c r="BI25" s="121"/>
      <c r="BJ25" s="122"/>
      <c r="BK25" s="123"/>
      <c r="BL25" s="119"/>
      <c r="BM25" s="121"/>
      <c r="BN25" s="121"/>
      <c r="BO25" s="121"/>
      <c r="BP25" s="121"/>
      <c r="BQ25" s="121"/>
      <c r="BR25" s="121"/>
      <c r="BS25" s="121"/>
      <c r="BT25" s="121"/>
      <c r="BU25" s="121"/>
      <c r="BV25" s="122"/>
      <c r="BW25" s="387"/>
    </row>
    <row r="26" spans="1:75" ht="16.5">
      <c r="A26" s="392"/>
      <c r="B26" s="126"/>
      <c r="C26" s="118"/>
      <c r="D26" s="119"/>
      <c r="E26" s="119"/>
      <c r="F26" s="119"/>
      <c r="G26" s="119"/>
      <c r="H26" s="119"/>
      <c r="I26" s="119"/>
      <c r="J26" s="119"/>
      <c r="K26" s="119"/>
      <c r="L26" s="119"/>
      <c r="M26" s="119"/>
      <c r="N26" s="120"/>
      <c r="O26" s="118"/>
      <c r="P26" s="119"/>
      <c r="Q26" s="119"/>
      <c r="R26" s="119"/>
      <c r="S26" s="119"/>
      <c r="T26" s="119"/>
      <c r="U26" s="119"/>
      <c r="V26" s="119"/>
      <c r="W26" s="119"/>
      <c r="X26" s="119"/>
      <c r="Y26" s="119"/>
      <c r="Z26" s="120"/>
      <c r="AA26" s="118"/>
      <c r="AB26" s="119"/>
      <c r="AC26" s="119"/>
      <c r="AD26" s="127"/>
      <c r="AE26" s="127"/>
      <c r="AF26" s="127"/>
      <c r="AG26" s="127"/>
      <c r="AH26" s="127"/>
      <c r="AI26" s="127"/>
      <c r="AJ26" s="127"/>
      <c r="AK26" s="127"/>
      <c r="AL26" s="128"/>
      <c r="AM26" s="118"/>
      <c r="AN26" s="119"/>
      <c r="AO26" s="119"/>
      <c r="AP26" s="119"/>
      <c r="AQ26" s="119"/>
      <c r="AR26" s="121"/>
      <c r="AS26" s="121"/>
      <c r="AT26" s="121"/>
      <c r="AU26" s="121"/>
      <c r="AV26" s="121"/>
      <c r="AW26" s="121"/>
      <c r="AX26" s="122"/>
      <c r="AY26" s="118"/>
      <c r="AZ26" s="119"/>
      <c r="BA26" s="121"/>
      <c r="BB26" s="121"/>
      <c r="BC26" s="121"/>
      <c r="BD26" s="121"/>
      <c r="BE26" s="121"/>
      <c r="BF26" s="121"/>
      <c r="BG26" s="121"/>
      <c r="BH26" s="121"/>
      <c r="BI26" s="121"/>
      <c r="BJ26" s="122"/>
      <c r="BK26" s="123"/>
      <c r="BL26" s="119"/>
      <c r="BM26" s="121"/>
      <c r="BN26" s="121"/>
      <c r="BO26" s="121"/>
      <c r="BP26" s="121"/>
      <c r="BQ26" s="121"/>
      <c r="BR26" s="121"/>
      <c r="BS26" s="121"/>
      <c r="BT26" s="121"/>
      <c r="BU26" s="121"/>
      <c r="BV26" s="122"/>
      <c r="BW26" s="387"/>
    </row>
    <row r="27" spans="1:75" ht="16.5">
      <c r="A27" s="392"/>
      <c r="B27" s="124"/>
      <c r="C27" s="118"/>
      <c r="D27" s="119"/>
      <c r="E27" s="119"/>
      <c r="F27" s="119"/>
      <c r="G27" s="119"/>
      <c r="H27" s="119"/>
      <c r="I27" s="119"/>
      <c r="J27" s="119"/>
      <c r="K27" s="119"/>
      <c r="L27" s="119"/>
      <c r="M27" s="119"/>
      <c r="N27" s="120"/>
      <c r="O27" s="118"/>
      <c r="P27" s="119"/>
      <c r="Q27" s="119"/>
      <c r="R27" s="119"/>
      <c r="S27" s="119"/>
      <c r="T27" s="119"/>
      <c r="U27" s="119"/>
      <c r="V27" s="119"/>
      <c r="W27" s="119"/>
      <c r="X27" s="119"/>
      <c r="Y27" s="119"/>
      <c r="Z27" s="120"/>
      <c r="AA27" s="118"/>
      <c r="AB27" s="119"/>
      <c r="AC27" s="119"/>
      <c r="AD27" s="127"/>
      <c r="AE27" s="127"/>
      <c r="AF27" s="127"/>
      <c r="AG27" s="127"/>
      <c r="AH27" s="127"/>
      <c r="AI27" s="127"/>
      <c r="AJ27" s="127"/>
      <c r="AK27" s="127"/>
      <c r="AL27" s="128"/>
      <c r="AM27" s="118"/>
      <c r="AN27" s="119"/>
      <c r="AO27" s="119"/>
      <c r="AP27" s="119"/>
      <c r="AQ27" s="119"/>
      <c r="AR27" s="121"/>
      <c r="AS27" s="121"/>
      <c r="AT27" s="121"/>
      <c r="AU27" s="121"/>
      <c r="AV27" s="121"/>
      <c r="AW27" s="121"/>
      <c r="AX27" s="122"/>
      <c r="AY27" s="118"/>
      <c r="AZ27" s="119"/>
      <c r="BA27" s="121"/>
      <c r="BB27" s="121"/>
      <c r="BC27" s="121"/>
      <c r="BD27" s="121"/>
      <c r="BE27" s="121"/>
      <c r="BF27" s="121"/>
      <c r="BG27" s="121"/>
      <c r="BH27" s="121"/>
      <c r="BI27" s="121"/>
      <c r="BJ27" s="122"/>
      <c r="BK27" s="123"/>
      <c r="BL27" s="119"/>
      <c r="BM27" s="121"/>
      <c r="BN27" s="121"/>
      <c r="BO27" s="121"/>
      <c r="BP27" s="121"/>
      <c r="BQ27" s="121"/>
      <c r="BR27" s="121"/>
      <c r="BS27" s="121"/>
      <c r="BT27" s="121"/>
      <c r="BU27" s="121"/>
      <c r="BV27" s="122"/>
      <c r="BW27" s="387"/>
    </row>
    <row r="28" spans="1:75" ht="16.5">
      <c r="A28" s="392"/>
      <c r="B28" s="124"/>
      <c r="C28" s="118"/>
      <c r="D28" s="119"/>
      <c r="E28" s="119"/>
      <c r="F28" s="119"/>
      <c r="G28" s="119"/>
      <c r="H28" s="119"/>
      <c r="I28" s="119"/>
      <c r="J28" s="119"/>
      <c r="K28" s="119"/>
      <c r="L28" s="119"/>
      <c r="M28" s="119"/>
      <c r="N28" s="120"/>
      <c r="O28" s="118"/>
      <c r="P28" s="119"/>
      <c r="Q28" s="119"/>
      <c r="R28" s="119"/>
      <c r="S28" s="119"/>
      <c r="T28" s="119"/>
      <c r="U28" s="119"/>
      <c r="V28" s="119"/>
      <c r="W28" s="119"/>
      <c r="X28" s="119"/>
      <c r="Y28" s="119"/>
      <c r="Z28" s="120"/>
      <c r="AA28" s="118"/>
      <c r="AB28" s="119"/>
      <c r="AC28" s="119"/>
      <c r="AD28" s="119"/>
      <c r="AE28" s="119"/>
      <c r="AF28" s="119"/>
      <c r="AG28" s="119"/>
      <c r="AH28" s="119"/>
      <c r="AI28" s="119"/>
      <c r="AJ28" s="119"/>
      <c r="AK28" s="119"/>
      <c r="AL28" s="120"/>
      <c r="AM28" s="119"/>
      <c r="AN28" s="119"/>
      <c r="AO28" s="119"/>
      <c r="AP28" s="119"/>
      <c r="AQ28" s="119"/>
      <c r="AR28" s="119"/>
      <c r="AS28" s="119"/>
      <c r="AT28" s="119"/>
      <c r="AU28" s="119"/>
      <c r="AV28" s="119"/>
      <c r="AW28" s="119"/>
      <c r="AX28" s="120"/>
      <c r="AY28" s="119"/>
      <c r="AZ28" s="119"/>
      <c r="BA28" s="119"/>
      <c r="BB28" s="119"/>
      <c r="BC28" s="119"/>
      <c r="BD28" s="119"/>
      <c r="BE28" s="119"/>
      <c r="BF28" s="119"/>
      <c r="BG28" s="119"/>
      <c r="BH28" s="119"/>
      <c r="BI28" s="119"/>
      <c r="BJ28" s="120"/>
      <c r="BK28" s="119"/>
      <c r="BL28" s="119"/>
      <c r="BM28" s="119"/>
      <c r="BN28" s="119"/>
      <c r="BO28" s="119"/>
      <c r="BP28" s="119"/>
      <c r="BQ28" s="119"/>
      <c r="BR28" s="119"/>
      <c r="BS28" s="119"/>
      <c r="BT28" s="119"/>
      <c r="BU28" s="119"/>
      <c r="BV28" s="120"/>
      <c r="BW28" s="387"/>
    </row>
    <row r="29" spans="1:75" ht="16.5">
      <c r="A29" s="392"/>
      <c r="B29" s="124"/>
      <c r="C29" s="118"/>
      <c r="D29" s="119"/>
      <c r="E29" s="119"/>
      <c r="F29" s="119"/>
      <c r="G29" s="119"/>
      <c r="H29" s="119"/>
      <c r="I29" s="119"/>
      <c r="J29" s="119"/>
      <c r="K29" s="119"/>
      <c r="L29" s="119"/>
      <c r="M29" s="119"/>
      <c r="N29" s="120"/>
      <c r="O29" s="118"/>
      <c r="P29" s="119"/>
      <c r="Q29" s="119"/>
      <c r="R29" s="119"/>
      <c r="S29" s="119"/>
      <c r="T29" s="119"/>
      <c r="U29" s="119"/>
      <c r="V29" s="119"/>
      <c r="W29" s="119"/>
      <c r="X29" s="119"/>
      <c r="Y29" s="119"/>
      <c r="Z29" s="120"/>
      <c r="AA29" s="118"/>
      <c r="AB29" s="119"/>
      <c r="AC29" s="119"/>
      <c r="AD29" s="119"/>
      <c r="AE29" s="119"/>
      <c r="AF29" s="119"/>
      <c r="AG29" s="119"/>
      <c r="AH29" s="119"/>
      <c r="AI29" s="119"/>
      <c r="AJ29" s="119"/>
      <c r="AK29" s="119"/>
      <c r="AL29" s="120"/>
      <c r="AM29" s="119"/>
      <c r="AN29" s="119"/>
      <c r="AO29" s="119"/>
      <c r="AP29" s="119"/>
      <c r="AQ29" s="119"/>
      <c r="AR29" s="119"/>
      <c r="AS29" s="119"/>
      <c r="AT29" s="119"/>
      <c r="AU29" s="119"/>
      <c r="AV29" s="119"/>
      <c r="AW29" s="119"/>
      <c r="AX29" s="120"/>
      <c r="AY29" s="119"/>
      <c r="AZ29" s="119"/>
      <c r="BA29" s="119"/>
      <c r="BB29" s="119"/>
      <c r="BC29" s="119"/>
      <c r="BD29" s="119"/>
      <c r="BE29" s="119"/>
      <c r="BF29" s="119"/>
      <c r="BG29" s="119"/>
      <c r="BH29" s="119"/>
      <c r="BI29" s="119"/>
      <c r="BJ29" s="120"/>
      <c r="BK29" s="119"/>
      <c r="BL29" s="119"/>
      <c r="BM29" s="119"/>
      <c r="BN29" s="119"/>
      <c r="BO29" s="119"/>
      <c r="BP29" s="119"/>
      <c r="BQ29" s="119"/>
      <c r="BR29" s="119"/>
      <c r="BS29" s="119"/>
      <c r="BT29" s="119"/>
      <c r="BU29" s="119"/>
      <c r="BV29" s="120"/>
      <c r="BW29" s="387"/>
    </row>
    <row r="30" spans="1:75" ht="16.5">
      <c r="A30" s="391"/>
      <c r="B30" s="711" t="s">
        <v>260</v>
      </c>
      <c r="C30" s="712"/>
      <c r="D30" s="712"/>
      <c r="E30" s="712"/>
      <c r="F30" s="712"/>
      <c r="G30" s="712"/>
      <c r="H30" s="712"/>
      <c r="I30" s="712"/>
      <c r="J30" s="712"/>
      <c r="K30" s="712"/>
      <c r="L30" s="712"/>
      <c r="M30" s="712"/>
      <c r="N30" s="712"/>
      <c r="O30" s="712"/>
      <c r="P30" s="712"/>
      <c r="Q30" s="712"/>
      <c r="R30" s="712"/>
      <c r="S30" s="712"/>
      <c r="T30" s="712"/>
      <c r="U30" s="712"/>
      <c r="V30" s="712"/>
      <c r="W30" s="712"/>
      <c r="X30" s="712"/>
      <c r="Y30" s="712"/>
      <c r="Z30" s="712"/>
      <c r="AA30" s="712"/>
      <c r="AB30" s="712"/>
      <c r="AC30" s="712"/>
      <c r="AD30" s="712"/>
      <c r="AE30" s="712"/>
      <c r="AF30" s="712"/>
      <c r="AG30" s="712"/>
      <c r="AH30" s="712"/>
      <c r="AI30" s="712"/>
      <c r="AJ30" s="712"/>
      <c r="AK30" s="712"/>
      <c r="AL30" s="712"/>
      <c r="AM30" s="712"/>
      <c r="AN30" s="712"/>
      <c r="AO30" s="712"/>
      <c r="AP30" s="712"/>
      <c r="AQ30" s="712"/>
      <c r="AR30" s="712"/>
      <c r="AS30" s="712"/>
      <c r="AT30" s="712"/>
      <c r="AU30" s="712"/>
      <c r="AV30" s="712"/>
      <c r="AW30" s="712"/>
      <c r="AX30" s="712"/>
      <c r="AY30" s="712"/>
      <c r="AZ30" s="712"/>
      <c r="BA30" s="712"/>
      <c r="BB30" s="712"/>
      <c r="BC30" s="712"/>
      <c r="BD30" s="712"/>
      <c r="BE30" s="712"/>
      <c r="BF30" s="712"/>
      <c r="BG30" s="712"/>
      <c r="BH30" s="712"/>
      <c r="BI30" s="712"/>
      <c r="BJ30" s="713"/>
      <c r="BK30" s="114"/>
      <c r="BL30" s="115"/>
      <c r="BM30" s="115"/>
      <c r="BN30" s="115"/>
      <c r="BO30" s="115"/>
      <c r="BP30" s="115"/>
      <c r="BQ30" s="115"/>
      <c r="BR30" s="115"/>
      <c r="BS30" s="115"/>
      <c r="BT30" s="115"/>
      <c r="BU30" s="115"/>
      <c r="BV30" s="116"/>
      <c r="BW30" s="387"/>
    </row>
    <row r="31" spans="1:75" ht="16.5">
      <c r="A31" s="392" t="s">
        <v>261</v>
      </c>
      <c r="B31" s="126"/>
      <c r="C31" s="118"/>
      <c r="D31" s="119"/>
      <c r="E31" s="119"/>
      <c r="F31" s="119"/>
      <c r="G31" s="119"/>
      <c r="H31" s="119"/>
      <c r="I31" s="119"/>
      <c r="J31" s="119"/>
      <c r="K31" s="119"/>
      <c r="L31" s="119"/>
      <c r="M31" s="119"/>
      <c r="N31" s="120"/>
      <c r="O31" s="118"/>
      <c r="P31" s="119"/>
      <c r="Q31" s="119"/>
      <c r="R31" s="119"/>
      <c r="S31" s="119"/>
      <c r="T31" s="119"/>
      <c r="U31" s="119"/>
      <c r="V31" s="119"/>
      <c r="W31" s="119"/>
      <c r="X31" s="119"/>
      <c r="Y31" s="119"/>
      <c r="Z31" s="120"/>
      <c r="AA31" s="118"/>
      <c r="AB31" s="119"/>
      <c r="AC31" s="119"/>
      <c r="AD31" s="121"/>
      <c r="AE31" s="121"/>
      <c r="AF31" s="121"/>
      <c r="AG31" s="121"/>
      <c r="AH31" s="121"/>
      <c r="AI31" s="121"/>
      <c r="AJ31" s="121"/>
      <c r="AK31" s="121"/>
      <c r="AL31" s="122"/>
      <c r="AM31" s="118"/>
      <c r="AN31" s="119"/>
      <c r="AO31" s="119"/>
      <c r="AP31" s="119"/>
      <c r="AQ31" s="121"/>
      <c r="AR31" s="121"/>
      <c r="AS31" s="121"/>
      <c r="AT31" s="121"/>
      <c r="AU31" s="121"/>
      <c r="AV31" s="121"/>
      <c r="AW31" s="121"/>
      <c r="AX31" s="122"/>
      <c r="AY31" s="118"/>
      <c r="AZ31" s="119"/>
      <c r="BA31" s="121"/>
      <c r="BB31" s="121"/>
      <c r="BC31" s="121"/>
      <c r="BD31" s="121"/>
      <c r="BE31" s="121"/>
      <c r="BF31" s="121"/>
      <c r="BG31" s="121"/>
      <c r="BH31" s="121"/>
      <c r="BI31" s="121"/>
      <c r="BJ31" s="122"/>
      <c r="BK31" s="123"/>
      <c r="BL31" s="119"/>
      <c r="BM31" s="121"/>
      <c r="BN31" s="121"/>
      <c r="BO31" s="121"/>
      <c r="BP31" s="121"/>
      <c r="BQ31" s="121"/>
      <c r="BR31" s="121"/>
      <c r="BS31" s="121"/>
      <c r="BT31" s="121"/>
      <c r="BU31" s="121"/>
      <c r="BV31" s="122"/>
      <c r="BW31" s="387"/>
    </row>
    <row r="32" spans="1:75" ht="16.5">
      <c r="A32" s="392" t="s">
        <v>262</v>
      </c>
      <c r="B32" s="126"/>
      <c r="C32" s="118"/>
      <c r="D32" s="119"/>
      <c r="E32" s="119"/>
      <c r="F32" s="119"/>
      <c r="G32" s="119"/>
      <c r="H32" s="119"/>
      <c r="I32" s="119"/>
      <c r="J32" s="119"/>
      <c r="K32" s="119"/>
      <c r="L32" s="119"/>
      <c r="M32" s="119"/>
      <c r="N32" s="120"/>
      <c r="O32" s="118"/>
      <c r="P32" s="119"/>
      <c r="Q32" s="119"/>
      <c r="R32" s="119"/>
      <c r="S32" s="119"/>
      <c r="T32" s="119"/>
      <c r="U32" s="119"/>
      <c r="V32" s="119"/>
      <c r="W32" s="119"/>
      <c r="X32" s="119"/>
      <c r="Y32" s="119"/>
      <c r="Z32" s="120"/>
      <c r="AA32" s="118"/>
      <c r="AB32" s="119"/>
      <c r="AC32" s="119"/>
      <c r="AD32" s="121"/>
      <c r="AE32" s="121"/>
      <c r="AF32" s="121"/>
      <c r="AG32" s="121"/>
      <c r="AH32" s="121"/>
      <c r="AI32" s="121"/>
      <c r="AJ32" s="121"/>
      <c r="AK32" s="121"/>
      <c r="AL32" s="122"/>
      <c r="AM32" s="118"/>
      <c r="AN32" s="119"/>
      <c r="AO32" s="119"/>
      <c r="AP32" s="119"/>
      <c r="AQ32" s="121"/>
      <c r="AR32" s="121"/>
      <c r="AS32" s="121"/>
      <c r="AT32" s="121"/>
      <c r="AU32" s="121"/>
      <c r="AV32" s="121"/>
      <c r="AW32" s="121"/>
      <c r="AX32" s="122"/>
      <c r="AY32" s="118"/>
      <c r="AZ32" s="119"/>
      <c r="BA32" s="121"/>
      <c r="BB32" s="121"/>
      <c r="BC32" s="121"/>
      <c r="BD32" s="121"/>
      <c r="BE32" s="121"/>
      <c r="BF32" s="121"/>
      <c r="BG32" s="121"/>
      <c r="BH32" s="121"/>
      <c r="BI32" s="121"/>
      <c r="BJ32" s="122"/>
      <c r="BK32" s="123"/>
      <c r="BL32" s="119"/>
      <c r="BM32" s="121"/>
      <c r="BN32" s="121"/>
      <c r="BO32" s="121"/>
      <c r="BP32" s="121"/>
      <c r="BQ32" s="121"/>
      <c r="BR32" s="121"/>
      <c r="BS32" s="121"/>
      <c r="BT32" s="121"/>
      <c r="BU32" s="121"/>
      <c r="BV32" s="122"/>
      <c r="BW32" s="387"/>
    </row>
    <row r="33" spans="1:75" ht="16.5">
      <c r="A33" s="392"/>
      <c r="B33" s="126"/>
      <c r="C33" s="118"/>
      <c r="D33" s="119"/>
      <c r="E33" s="119"/>
      <c r="F33" s="119"/>
      <c r="G33" s="119"/>
      <c r="H33" s="119"/>
      <c r="I33" s="119"/>
      <c r="J33" s="119"/>
      <c r="K33" s="119"/>
      <c r="L33" s="119"/>
      <c r="M33" s="119"/>
      <c r="N33" s="120"/>
      <c r="O33" s="118"/>
      <c r="P33" s="119"/>
      <c r="Q33" s="119"/>
      <c r="R33" s="119"/>
      <c r="S33" s="119"/>
      <c r="T33" s="119"/>
      <c r="U33" s="119"/>
      <c r="V33" s="119"/>
      <c r="W33" s="119"/>
      <c r="X33" s="119"/>
      <c r="Y33" s="119"/>
      <c r="Z33" s="120"/>
      <c r="AA33" s="118"/>
      <c r="AB33" s="119"/>
      <c r="AC33" s="119"/>
      <c r="AD33" s="121"/>
      <c r="AE33" s="121"/>
      <c r="AF33" s="121"/>
      <c r="AG33" s="121"/>
      <c r="AH33" s="121"/>
      <c r="AI33" s="121"/>
      <c r="AJ33" s="121"/>
      <c r="AK33" s="121"/>
      <c r="AL33" s="122"/>
      <c r="AM33" s="118"/>
      <c r="AN33" s="119"/>
      <c r="AO33" s="119"/>
      <c r="AP33" s="119"/>
      <c r="AQ33" s="121"/>
      <c r="AR33" s="121"/>
      <c r="AS33" s="121"/>
      <c r="AT33" s="121"/>
      <c r="AU33" s="121"/>
      <c r="AV33" s="121"/>
      <c r="AW33" s="121"/>
      <c r="AX33" s="122"/>
      <c r="AY33" s="118"/>
      <c r="AZ33" s="119"/>
      <c r="BA33" s="121"/>
      <c r="BB33" s="121"/>
      <c r="BC33" s="121"/>
      <c r="BD33" s="121"/>
      <c r="BE33" s="121"/>
      <c r="BF33" s="121"/>
      <c r="BG33" s="121"/>
      <c r="BH33" s="121"/>
      <c r="BI33" s="121"/>
      <c r="BJ33" s="122"/>
      <c r="BK33" s="123"/>
      <c r="BL33" s="119"/>
      <c r="BM33" s="121"/>
      <c r="BN33" s="121"/>
      <c r="BO33" s="121"/>
      <c r="BP33" s="121"/>
      <c r="BQ33" s="121"/>
      <c r="BR33" s="121"/>
      <c r="BS33" s="121"/>
      <c r="BT33" s="121"/>
      <c r="BU33" s="121"/>
      <c r="BV33" s="122"/>
      <c r="BW33" s="387"/>
    </row>
    <row r="34" spans="1:75" ht="16.5">
      <c r="A34" s="392"/>
      <c r="B34" s="126"/>
      <c r="C34" s="118"/>
      <c r="D34" s="119"/>
      <c r="E34" s="119"/>
      <c r="F34" s="119"/>
      <c r="G34" s="119"/>
      <c r="H34" s="119"/>
      <c r="I34" s="119"/>
      <c r="J34" s="119"/>
      <c r="K34" s="119"/>
      <c r="L34" s="119"/>
      <c r="M34" s="119"/>
      <c r="N34" s="120"/>
      <c r="O34" s="118"/>
      <c r="P34" s="119"/>
      <c r="Q34" s="119"/>
      <c r="R34" s="119"/>
      <c r="S34" s="119"/>
      <c r="T34" s="119"/>
      <c r="U34" s="119"/>
      <c r="V34" s="119"/>
      <c r="W34" s="119"/>
      <c r="X34" s="119"/>
      <c r="Y34" s="119"/>
      <c r="Z34" s="120"/>
      <c r="AA34" s="118"/>
      <c r="AB34" s="119"/>
      <c r="AC34" s="119"/>
      <c r="AD34" s="121"/>
      <c r="AE34" s="121"/>
      <c r="AF34" s="121"/>
      <c r="AG34" s="121"/>
      <c r="AH34" s="121"/>
      <c r="AI34" s="121"/>
      <c r="AJ34" s="121"/>
      <c r="AK34" s="121"/>
      <c r="AL34" s="122"/>
      <c r="AM34" s="118"/>
      <c r="AN34" s="119"/>
      <c r="AO34" s="119"/>
      <c r="AP34" s="119"/>
      <c r="AQ34" s="121"/>
      <c r="AR34" s="121"/>
      <c r="AS34" s="121"/>
      <c r="AT34" s="121"/>
      <c r="AU34" s="121"/>
      <c r="AV34" s="121"/>
      <c r="AW34" s="121"/>
      <c r="AX34" s="122"/>
      <c r="AY34" s="118"/>
      <c r="AZ34" s="119"/>
      <c r="BA34" s="121"/>
      <c r="BB34" s="121"/>
      <c r="BC34" s="121"/>
      <c r="BD34" s="121"/>
      <c r="BE34" s="121"/>
      <c r="BF34" s="121"/>
      <c r="BG34" s="121"/>
      <c r="BH34" s="121"/>
      <c r="BI34" s="121"/>
      <c r="BJ34" s="122"/>
      <c r="BK34" s="123"/>
      <c r="BL34" s="119"/>
      <c r="BM34" s="121"/>
      <c r="BN34" s="121"/>
      <c r="BO34" s="121"/>
      <c r="BP34" s="121"/>
      <c r="BQ34" s="121"/>
      <c r="BR34" s="121"/>
      <c r="BS34" s="121"/>
      <c r="BT34" s="121"/>
      <c r="BU34" s="121"/>
      <c r="BV34" s="122"/>
      <c r="BW34" s="387"/>
    </row>
    <row r="35" spans="1:75" ht="16.5">
      <c r="A35" s="392"/>
      <c r="B35" s="124"/>
      <c r="C35" s="118"/>
      <c r="D35" s="119"/>
      <c r="E35" s="119"/>
      <c r="F35" s="119"/>
      <c r="G35" s="119"/>
      <c r="H35" s="119"/>
      <c r="I35" s="119"/>
      <c r="J35" s="119"/>
      <c r="K35" s="119"/>
      <c r="L35" s="119"/>
      <c r="M35" s="119"/>
      <c r="N35" s="120"/>
      <c r="O35" s="118"/>
      <c r="P35" s="119"/>
      <c r="Q35" s="119"/>
      <c r="R35" s="119"/>
      <c r="S35" s="119"/>
      <c r="T35" s="119"/>
      <c r="U35" s="119"/>
      <c r="V35" s="119"/>
      <c r="W35" s="119"/>
      <c r="X35" s="119"/>
      <c r="Y35" s="119"/>
      <c r="Z35" s="120"/>
      <c r="AA35" s="118"/>
      <c r="AB35" s="119"/>
      <c r="AC35" s="119"/>
      <c r="AD35" s="121"/>
      <c r="AE35" s="121"/>
      <c r="AF35" s="121"/>
      <c r="AG35" s="121"/>
      <c r="AH35" s="121"/>
      <c r="AI35" s="121"/>
      <c r="AJ35" s="121"/>
      <c r="AK35" s="121"/>
      <c r="AL35" s="122"/>
      <c r="AM35" s="118"/>
      <c r="AN35" s="119"/>
      <c r="AO35" s="119"/>
      <c r="AP35" s="119"/>
      <c r="AQ35" s="121"/>
      <c r="AR35" s="121"/>
      <c r="AS35" s="121"/>
      <c r="AT35" s="121"/>
      <c r="AU35" s="121"/>
      <c r="AV35" s="121"/>
      <c r="AW35" s="121"/>
      <c r="AX35" s="122"/>
      <c r="AY35" s="118"/>
      <c r="AZ35" s="119"/>
      <c r="BA35" s="121"/>
      <c r="BB35" s="121"/>
      <c r="BC35" s="121"/>
      <c r="BD35" s="121"/>
      <c r="BE35" s="121"/>
      <c r="BF35" s="121"/>
      <c r="BG35" s="121"/>
      <c r="BH35" s="121"/>
      <c r="BI35" s="121"/>
      <c r="BJ35" s="122"/>
      <c r="BK35" s="123"/>
      <c r="BL35" s="119"/>
      <c r="BM35" s="121"/>
      <c r="BN35" s="121"/>
      <c r="BO35" s="121"/>
      <c r="BP35" s="121"/>
      <c r="BQ35" s="121"/>
      <c r="BR35" s="121"/>
      <c r="BS35" s="121"/>
      <c r="BT35" s="121"/>
      <c r="BU35" s="121"/>
      <c r="BV35" s="122"/>
      <c r="BW35" s="387"/>
    </row>
    <row r="36" spans="1:75" ht="16.5">
      <c r="A36" s="392"/>
      <c r="B36" s="124"/>
      <c r="C36" s="118"/>
      <c r="D36" s="119"/>
      <c r="E36" s="119"/>
      <c r="F36" s="119"/>
      <c r="G36" s="119"/>
      <c r="H36" s="119"/>
      <c r="I36" s="119"/>
      <c r="J36" s="119"/>
      <c r="K36" s="119"/>
      <c r="L36" s="119"/>
      <c r="M36" s="119"/>
      <c r="N36" s="120"/>
      <c r="O36" s="118"/>
      <c r="P36" s="119"/>
      <c r="Q36" s="119"/>
      <c r="R36" s="119"/>
      <c r="S36" s="119"/>
      <c r="T36" s="119"/>
      <c r="U36" s="119"/>
      <c r="V36" s="119"/>
      <c r="W36" s="119"/>
      <c r="X36" s="119"/>
      <c r="Y36" s="119"/>
      <c r="Z36" s="120"/>
      <c r="AA36" s="119"/>
      <c r="AB36" s="119"/>
      <c r="AC36" s="119"/>
      <c r="AD36" s="119"/>
      <c r="AE36" s="119"/>
      <c r="AF36" s="119"/>
      <c r="AG36" s="119"/>
      <c r="AH36" s="119"/>
      <c r="AI36" s="119"/>
      <c r="AJ36" s="119"/>
      <c r="AK36" s="119"/>
      <c r="AL36" s="120"/>
      <c r="AM36" s="119"/>
      <c r="AN36" s="119"/>
      <c r="AO36" s="119"/>
      <c r="AP36" s="119"/>
      <c r="AQ36" s="119"/>
      <c r="AR36" s="119"/>
      <c r="AS36" s="119"/>
      <c r="AT36" s="119"/>
      <c r="AU36" s="119"/>
      <c r="AV36" s="119"/>
      <c r="AW36" s="119"/>
      <c r="AX36" s="120"/>
      <c r="AY36" s="119"/>
      <c r="AZ36" s="119"/>
      <c r="BA36" s="119"/>
      <c r="BB36" s="119"/>
      <c r="BC36" s="119"/>
      <c r="BD36" s="119"/>
      <c r="BE36" s="119"/>
      <c r="BF36" s="119"/>
      <c r="BG36" s="119"/>
      <c r="BH36" s="119"/>
      <c r="BI36" s="119"/>
      <c r="BJ36" s="120"/>
      <c r="BK36" s="119"/>
      <c r="BL36" s="119"/>
      <c r="BM36" s="119"/>
      <c r="BN36" s="119"/>
      <c r="BO36" s="119"/>
      <c r="BP36" s="119"/>
      <c r="BQ36" s="119"/>
      <c r="BR36" s="119"/>
      <c r="BS36" s="119"/>
      <c r="BT36" s="119"/>
      <c r="BU36" s="119"/>
      <c r="BV36" s="120"/>
      <c r="BW36" s="387"/>
    </row>
    <row r="37" spans="1:75" ht="16.5">
      <c r="A37" s="392"/>
      <c r="B37" s="124"/>
      <c r="C37" s="118"/>
      <c r="D37" s="119"/>
      <c r="E37" s="119"/>
      <c r="F37" s="119"/>
      <c r="G37" s="119"/>
      <c r="H37" s="119"/>
      <c r="I37" s="119"/>
      <c r="J37" s="119"/>
      <c r="K37" s="119"/>
      <c r="L37" s="119"/>
      <c r="M37" s="119"/>
      <c r="N37" s="120"/>
      <c r="O37" s="118"/>
      <c r="P37" s="119"/>
      <c r="Q37" s="119"/>
      <c r="R37" s="119"/>
      <c r="S37" s="119"/>
      <c r="T37" s="119"/>
      <c r="U37" s="119"/>
      <c r="V37" s="119"/>
      <c r="W37" s="119"/>
      <c r="X37" s="119"/>
      <c r="Y37" s="119"/>
      <c r="Z37" s="120"/>
      <c r="AA37" s="119"/>
      <c r="AB37" s="119"/>
      <c r="AC37" s="119"/>
      <c r="AD37" s="119"/>
      <c r="AE37" s="119"/>
      <c r="AF37" s="119"/>
      <c r="AG37" s="119"/>
      <c r="AH37" s="119"/>
      <c r="AI37" s="119"/>
      <c r="AJ37" s="119"/>
      <c r="AK37" s="119"/>
      <c r="AL37" s="120"/>
      <c r="AM37" s="119"/>
      <c r="AN37" s="119"/>
      <c r="AO37" s="119"/>
      <c r="AP37" s="119"/>
      <c r="AQ37" s="119"/>
      <c r="AR37" s="119"/>
      <c r="AS37" s="119"/>
      <c r="AT37" s="119"/>
      <c r="AU37" s="119"/>
      <c r="AV37" s="119"/>
      <c r="AW37" s="119"/>
      <c r="AX37" s="120"/>
      <c r="AY37" s="119"/>
      <c r="AZ37" s="119"/>
      <c r="BA37" s="119"/>
      <c r="BB37" s="119"/>
      <c r="BC37" s="119"/>
      <c r="BD37" s="119"/>
      <c r="BE37" s="119"/>
      <c r="BF37" s="119"/>
      <c r="BG37" s="119"/>
      <c r="BH37" s="119"/>
      <c r="BI37" s="119"/>
      <c r="BJ37" s="120"/>
      <c r="BK37" s="119"/>
      <c r="BL37" s="119"/>
      <c r="BM37" s="119"/>
      <c r="BN37" s="119"/>
      <c r="BO37" s="119"/>
      <c r="BP37" s="119"/>
      <c r="BQ37" s="119"/>
      <c r="BR37" s="119"/>
      <c r="BS37" s="119"/>
      <c r="BT37" s="119"/>
      <c r="BU37" s="119"/>
      <c r="BV37" s="120"/>
      <c r="BW37" s="387"/>
    </row>
    <row r="38" spans="1:75" ht="16.5">
      <c r="A38" s="391"/>
      <c r="B38" s="711" t="s">
        <v>263</v>
      </c>
      <c r="C38" s="712"/>
      <c r="D38" s="712"/>
      <c r="E38" s="712"/>
      <c r="F38" s="712"/>
      <c r="G38" s="712"/>
      <c r="H38" s="712"/>
      <c r="I38" s="712"/>
      <c r="J38" s="712"/>
      <c r="K38" s="712"/>
      <c r="L38" s="712"/>
      <c r="M38" s="712"/>
      <c r="N38" s="712"/>
      <c r="O38" s="712"/>
      <c r="P38" s="712"/>
      <c r="Q38" s="712"/>
      <c r="R38" s="712"/>
      <c r="S38" s="712"/>
      <c r="T38" s="712"/>
      <c r="U38" s="712"/>
      <c r="V38" s="712"/>
      <c r="W38" s="712"/>
      <c r="X38" s="712"/>
      <c r="Y38" s="712"/>
      <c r="Z38" s="712"/>
      <c r="AA38" s="712"/>
      <c r="AB38" s="712"/>
      <c r="AC38" s="712"/>
      <c r="AD38" s="712"/>
      <c r="AE38" s="712"/>
      <c r="AF38" s="712"/>
      <c r="AG38" s="712"/>
      <c r="AH38" s="712"/>
      <c r="AI38" s="712"/>
      <c r="AJ38" s="712"/>
      <c r="AK38" s="712"/>
      <c r="AL38" s="712"/>
      <c r="AM38" s="712"/>
      <c r="AN38" s="712"/>
      <c r="AO38" s="712"/>
      <c r="AP38" s="712"/>
      <c r="AQ38" s="712"/>
      <c r="AR38" s="712"/>
      <c r="AS38" s="712"/>
      <c r="AT38" s="712"/>
      <c r="AU38" s="712"/>
      <c r="AV38" s="712"/>
      <c r="AW38" s="712"/>
      <c r="AX38" s="712"/>
      <c r="AY38" s="712"/>
      <c r="AZ38" s="712"/>
      <c r="BA38" s="712"/>
      <c r="BB38" s="712"/>
      <c r="BC38" s="712"/>
      <c r="BD38" s="712"/>
      <c r="BE38" s="712"/>
      <c r="BF38" s="712"/>
      <c r="BG38" s="712"/>
      <c r="BH38" s="712"/>
      <c r="BI38" s="712"/>
      <c r="BJ38" s="713"/>
      <c r="BK38" s="114"/>
      <c r="BL38" s="115"/>
      <c r="BM38" s="115"/>
      <c r="BN38" s="115"/>
      <c r="BO38" s="115"/>
      <c r="BP38" s="115"/>
      <c r="BQ38" s="115"/>
      <c r="BR38" s="115"/>
      <c r="BS38" s="115"/>
      <c r="BT38" s="115"/>
      <c r="BU38" s="115"/>
      <c r="BV38" s="116"/>
      <c r="BW38" s="387"/>
    </row>
    <row r="39" spans="1:75" ht="16.5">
      <c r="A39" s="390" t="s">
        <v>264</v>
      </c>
      <c r="B39" s="126"/>
      <c r="C39" s="118"/>
      <c r="D39" s="119"/>
      <c r="E39" s="119"/>
      <c r="F39" s="119"/>
      <c r="G39" s="119"/>
      <c r="H39" s="119"/>
      <c r="I39" s="119"/>
      <c r="J39" s="119"/>
      <c r="K39" s="119"/>
      <c r="L39" s="119"/>
      <c r="M39" s="119"/>
      <c r="N39" s="120"/>
      <c r="O39" s="118"/>
      <c r="P39" s="118"/>
      <c r="Q39" s="119"/>
      <c r="R39" s="119"/>
      <c r="S39" s="119"/>
      <c r="T39" s="119"/>
      <c r="U39" s="119"/>
      <c r="V39" s="119"/>
      <c r="W39" s="119"/>
      <c r="X39" s="119"/>
      <c r="Y39" s="119"/>
      <c r="Z39" s="120"/>
      <c r="AA39" s="118"/>
      <c r="AB39" s="119"/>
      <c r="AC39" s="119"/>
      <c r="AD39" s="121"/>
      <c r="AE39" s="121"/>
      <c r="AF39" s="121"/>
      <c r="AG39" s="121"/>
      <c r="AH39" s="121"/>
      <c r="AI39" s="121"/>
      <c r="AJ39" s="121"/>
      <c r="AK39" s="121"/>
      <c r="AL39" s="122"/>
      <c r="AM39" s="118"/>
      <c r="AN39" s="119"/>
      <c r="AO39" s="119"/>
      <c r="AP39" s="119"/>
      <c r="AQ39" s="119"/>
      <c r="AR39" s="121"/>
      <c r="AS39" s="121"/>
      <c r="AT39" s="121"/>
      <c r="AU39" s="121"/>
      <c r="AV39" s="121"/>
      <c r="AW39" s="121"/>
      <c r="AX39" s="122"/>
      <c r="AY39" s="121"/>
      <c r="AZ39" s="119"/>
      <c r="BA39" s="121"/>
      <c r="BB39" s="121"/>
      <c r="BC39" s="121"/>
      <c r="BD39" s="121"/>
      <c r="BE39" s="121"/>
      <c r="BF39" s="121"/>
      <c r="BG39" s="121"/>
      <c r="BH39" s="121"/>
      <c r="BI39" s="121"/>
      <c r="BJ39" s="122"/>
      <c r="BK39" s="123"/>
      <c r="BL39" s="119"/>
      <c r="BM39" s="121"/>
      <c r="BN39" s="121"/>
      <c r="BO39" s="121"/>
      <c r="BP39" s="121"/>
      <c r="BQ39" s="121"/>
      <c r="BR39" s="121"/>
      <c r="BS39" s="121"/>
      <c r="BT39" s="121"/>
      <c r="BU39" s="121"/>
      <c r="BV39" s="122"/>
      <c r="BW39" s="387"/>
    </row>
    <row r="40" spans="1:75" ht="16.5">
      <c r="A40" s="390" t="s">
        <v>265</v>
      </c>
      <c r="B40" s="124"/>
      <c r="C40" s="118"/>
      <c r="D40" s="119"/>
      <c r="E40" s="119"/>
      <c r="F40" s="119"/>
      <c r="G40" s="119"/>
      <c r="H40" s="119"/>
      <c r="I40" s="119"/>
      <c r="J40" s="119"/>
      <c r="K40" s="119"/>
      <c r="L40" s="119"/>
      <c r="M40" s="119"/>
      <c r="N40" s="120"/>
      <c r="O40" s="118"/>
      <c r="P40" s="118"/>
      <c r="Q40" s="119"/>
      <c r="R40" s="119"/>
      <c r="S40" s="119"/>
      <c r="T40" s="119"/>
      <c r="U40" s="119"/>
      <c r="V40" s="119"/>
      <c r="W40" s="119"/>
      <c r="X40" s="119"/>
      <c r="Y40" s="119"/>
      <c r="Z40" s="120"/>
      <c r="AA40" s="118"/>
      <c r="AB40" s="119"/>
      <c r="AC40" s="119"/>
      <c r="AD40" s="121"/>
      <c r="AE40" s="121"/>
      <c r="AF40" s="121"/>
      <c r="AG40" s="121"/>
      <c r="AH40" s="121"/>
      <c r="AI40" s="121"/>
      <c r="AJ40" s="121"/>
      <c r="AK40" s="121"/>
      <c r="AL40" s="122"/>
      <c r="AM40" s="118"/>
      <c r="AN40" s="119"/>
      <c r="AO40" s="119"/>
      <c r="AP40" s="119"/>
      <c r="AQ40" s="119"/>
      <c r="AR40" s="121"/>
      <c r="AS40" s="121"/>
      <c r="AT40" s="121"/>
      <c r="AU40" s="121"/>
      <c r="AV40" s="121"/>
      <c r="AW40" s="121"/>
      <c r="AX40" s="122"/>
      <c r="AY40" s="121"/>
      <c r="AZ40" s="119"/>
      <c r="BA40" s="121"/>
      <c r="BB40" s="121"/>
      <c r="BC40" s="121"/>
      <c r="BD40" s="121"/>
      <c r="BE40" s="121"/>
      <c r="BF40" s="121"/>
      <c r="BG40" s="121"/>
      <c r="BH40" s="121"/>
      <c r="BI40" s="121"/>
      <c r="BJ40" s="122"/>
      <c r="BK40" s="123"/>
      <c r="BL40" s="119"/>
      <c r="BM40" s="121"/>
      <c r="BN40" s="121"/>
      <c r="BO40" s="121"/>
      <c r="BP40" s="121"/>
      <c r="BQ40" s="121"/>
      <c r="BR40" s="121"/>
      <c r="BS40" s="121"/>
      <c r="BT40" s="121"/>
      <c r="BU40" s="121"/>
      <c r="BV40" s="122"/>
      <c r="BW40" s="387"/>
    </row>
    <row r="41" spans="1:75" ht="16.5">
      <c r="A41" s="390"/>
      <c r="B41" s="124"/>
      <c r="C41" s="118"/>
      <c r="D41" s="119"/>
      <c r="E41" s="119"/>
      <c r="F41" s="119"/>
      <c r="G41" s="119"/>
      <c r="H41" s="119"/>
      <c r="I41" s="119"/>
      <c r="J41" s="119"/>
      <c r="K41" s="119"/>
      <c r="L41" s="119"/>
      <c r="M41" s="119"/>
      <c r="N41" s="120"/>
      <c r="O41" s="118"/>
      <c r="P41" s="118"/>
      <c r="Q41" s="119"/>
      <c r="R41" s="119"/>
      <c r="S41" s="119"/>
      <c r="T41" s="119"/>
      <c r="U41" s="119"/>
      <c r="V41" s="119"/>
      <c r="W41" s="119"/>
      <c r="X41" s="119"/>
      <c r="Y41" s="119"/>
      <c r="Z41" s="120"/>
      <c r="AA41" s="118"/>
      <c r="AB41" s="119"/>
      <c r="AC41" s="119"/>
      <c r="AD41" s="119"/>
      <c r="AE41" s="119"/>
      <c r="AF41" s="119"/>
      <c r="AG41" s="119"/>
      <c r="AH41" s="119"/>
      <c r="AI41" s="119"/>
      <c r="AJ41" s="119"/>
      <c r="AK41" s="119"/>
      <c r="AL41" s="120"/>
      <c r="AM41" s="119"/>
      <c r="AN41" s="119"/>
      <c r="AO41" s="119"/>
      <c r="AP41" s="119"/>
      <c r="AQ41" s="119"/>
      <c r="AR41" s="119"/>
      <c r="AS41" s="119"/>
      <c r="AT41" s="119"/>
      <c r="AU41" s="119"/>
      <c r="AV41" s="119"/>
      <c r="AW41" s="119"/>
      <c r="AX41" s="120"/>
      <c r="AY41" s="119"/>
      <c r="AZ41" s="119"/>
      <c r="BA41" s="119"/>
      <c r="BB41" s="119"/>
      <c r="BC41" s="119"/>
      <c r="BD41" s="119"/>
      <c r="BE41" s="119"/>
      <c r="BF41" s="119"/>
      <c r="BG41" s="119"/>
      <c r="BH41" s="119"/>
      <c r="BI41" s="119"/>
      <c r="BJ41" s="120"/>
      <c r="BK41" s="119"/>
      <c r="BL41" s="119"/>
      <c r="BM41" s="119"/>
      <c r="BN41" s="119"/>
      <c r="BO41" s="119"/>
      <c r="BP41" s="119"/>
      <c r="BQ41" s="119"/>
      <c r="BR41" s="119"/>
      <c r="BS41" s="119"/>
      <c r="BT41" s="119"/>
      <c r="BU41" s="119"/>
      <c r="BV41" s="120"/>
      <c r="BW41" s="387"/>
    </row>
    <row r="42" spans="1:75" ht="17.25" thickBot="1">
      <c r="A42" s="393"/>
      <c r="B42" s="129"/>
      <c r="C42" s="130"/>
      <c r="D42" s="131"/>
      <c r="E42" s="131"/>
      <c r="F42" s="131"/>
      <c r="G42" s="131"/>
      <c r="H42" s="131"/>
      <c r="I42" s="131"/>
      <c r="J42" s="131"/>
      <c r="K42" s="131"/>
      <c r="L42" s="131"/>
      <c r="M42" s="131"/>
      <c r="N42" s="132"/>
      <c r="O42" s="130"/>
      <c r="P42" s="130"/>
      <c r="Q42" s="131"/>
      <c r="R42" s="131"/>
      <c r="S42" s="131"/>
      <c r="T42" s="131"/>
      <c r="U42" s="131"/>
      <c r="V42" s="131"/>
      <c r="W42" s="131"/>
      <c r="X42" s="131"/>
      <c r="Y42" s="131"/>
      <c r="Z42" s="132"/>
      <c r="AA42" s="130"/>
      <c r="AB42" s="131"/>
      <c r="AC42" s="131"/>
      <c r="AD42" s="131"/>
      <c r="AE42" s="131"/>
      <c r="AF42" s="131"/>
      <c r="AG42" s="131"/>
      <c r="AH42" s="131"/>
      <c r="AI42" s="131"/>
      <c r="AJ42" s="131"/>
      <c r="AK42" s="131"/>
      <c r="AL42" s="132"/>
      <c r="AM42" s="131"/>
      <c r="AN42" s="131"/>
      <c r="AO42" s="131"/>
      <c r="AP42" s="131"/>
      <c r="AQ42" s="131"/>
      <c r="AR42" s="131"/>
      <c r="AS42" s="131"/>
      <c r="AT42" s="131"/>
      <c r="AU42" s="131"/>
      <c r="AV42" s="131"/>
      <c r="AW42" s="131"/>
      <c r="AX42" s="132"/>
      <c r="AY42" s="131"/>
      <c r="AZ42" s="131"/>
      <c r="BA42" s="131"/>
      <c r="BB42" s="131"/>
      <c r="BC42" s="131"/>
      <c r="BD42" s="131"/>
      <c r="BE42" s="131"/>
      <c r="BF42" s="131"/>
      <c r="BG42" s="131"/>
      <c r="BH42" s="131"/>
      <c r="BI42" s="131"/>
      <c r="BJ42" s="132"/>
      <c r="BK42" s="131"/>
      <c r="BL42" s="131"/>
      <c r="BM42" s="131"/>
      <c r="BN42" s="131"/>
      <c r="BO42" s="131"/>
      <c r="BP42" s="131"/>
      <c r="BQ42" s="131"/>
      <c r="BR42" s="131"/>
      <c r="BS42" s="131"/>
      <c r="BT42" s="131"/>
      <c r="BU42" s="131"/>
      <c r="BV42" s="132"/>
      <c r="BW42" s="387"/>
    </row>
    <row r="43" spans="1:75">
      <c r="A43" s="387"/>
      <c r="B43" s="387"/>
      <c r="C43" s="387"/>
      <c r="D43" s="387"/>
      <c r="E43" s="387"/>
      <c r="F43" s="387"/>
      <c r="G43" s="387"/>
      <c r="H43" s="387"/>
      <c r="I43" s="387"/>
      <c r="J43" s="387"/>
      <c r="K43" s="387"/>
      <c r="L43" s="387"/>
      <c r="M43" s="387"/>
      <c r="N43" s="387"/>
      <c r="O43" s="387"/>
      <c r="P43" s="387"/>
      <c r="Q43" s="387"/>
      <c r="R43" s="387"/>
      <c r="S43" s="387"/>
      <c r="T43" s="387"/>
      <c r="U43" s="387"/>
      <c r="V43" s="387"/>
      <c r="W43" s="387"/>
      <c r="X43" s="387"/>
      <c r="Y43" s="387"/>
      <c r="Z43" s="387"/>
      <c r="AA43" s="387"/>
      <c r="AB43" s="387"/>
      <c r="AC43" s="387"/>
      <c r="AD43" s="387"/>
      <c r="AE43" s="387"/>
      <c r="AF43" s="387"/>
      <c r="AG43" s="387"/>
      <c r="AH43" s="387"/>
      <c r="AI43" s="387"/>
      <c r="AJ43" s="387"/>
      <c r="AK43" s="387"/>
      <c r="AL43" s="387"/>
      <c r="AM43" s="387"/>
      <c r="AN43" s="387"/>
      <c r="AO43" s="387"/>
      <c r="AP43" s="387"/>
      <c r="AQ43" s="387"/>
      <c r="AR43" s="387"/>
      <c r="AS43" s="387"/>
      <c r="AT43" s="387"/>
      <c r="AU43" s="387"/>
      <c r="AV43" s="387"/>
      <c r="AW43" s="387"/>
      <c r="AX43" s="387"/>
      <c r="AY43" s="387"/>
      <c r="AZ43" s="387"/>
      <c r="BA43" s="387"/>
      <c r="BB43" s="387"/>
      <c r="BC43" s="387"/>
      <c r="BD43" s="387"/>
      <c r="BE43" s="387"/>
      <c r="BF43" s="387"/>
      <c r="BG43" s="387"/>
      <c r="BH43" s="387"/>
      <c r="BI43" s="387"/>
      <c r="BJ43" s="387"/>
      <c r="BK43" s="387"/>
      <c r="BL43" s="387"/>
      <c r="BM43" s="387"/>
      <c r="BN43" s="387"/>
      <c r="BO43" s="387"/>
      <c r="BP43" s="387"/>
      <c r="BQ43" s="387"/>
      <c r="BR43" s="387"/>
      <c r="BS43" s="387"/>
      <c r="BT43" s="387"/>
      <c r="BU43" s="387"/>
      <c r="BV43" s="387"/>
      <c r="BW43" s="387"/>
    </row>
    <row r="44" spans="1:75">
      <c r="B44" s="388" t="s">
        <v>266</v>
      </c>
    </row>
  </sheetData>
  <mergeCells count="16">
    <mergeCell ref="C3:BV4"/>
    <mergeCell ref="AM5:AX5"/>
    <mergeCell ref="AY5:BJ5"/>
    <mergeCell ref="BK5:BV5"/>
    <mergeCell ref="A6:A7"/>
    <mergeCell ref="B6:B7"/>
    <mergeCell ref="C6:N6"/>
    <mergeCell ref="O6:Z6"/>
    <mergeCell ref="AA6:AL6"/>
    <mergeCell ref="BK6:BV6"/>
    <mergeCell ref="B8:BJ8"/>
    <mergeCell ref="B15:BJ15"/>
    <mergeCell ref="B30:BJ30"/>
    <mergeCell ref="B38:BJ38"/>
    <mergeCell ref="AM6:AX6"/>
    <mergeCell ref="AY6:BJ6"/>
  </mergeCells>
  <pageMargins left="0.7" right="0.7" top="0.75" bottom="0.75" header="0.3" footer="0.3"/>
  <legacy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045906-5AAE-451A-843A-37463320B90F}">
  <dimension ref="A1:S36"/>
  <sheetViews>
    <sheetView workbookViewId="0">
      <selection activeCell="N22" sqref="N22:S33"/>
    </sheetView>
  </sheetViews>
  <sheetFormatPr baseColWidth="10" defaultColWidth="11.42578125" defaultRowHeight="15"/>
  <cols>
    <col min="1" max="1" width="3" customWidth="1"/>
    <col min="2" max="2" width="8.140625" customWidth="1"/>
    <col min="8" max="11" width="11.28515625" customWidth="1"/>
    <col min="12" max="12" width="76.42578125" customWidth="1"/>
  </cols>
  <sheetData>
    <row r="1" spans="1:19" ht="28.5">
      <c r="A1" s="741" t="s">
        <v>267</v>
      </c>
      <c r="B1" s="741"/>
      <c r="C1" s="741"/>
      <c r="D1" s="741"/>
      <c r="E1" s="741"/>
      <c r="F1" s="741"/>
      <c r="G1" s="741"/>
      <c r="H1" s="741"/>
      <c r="I1" s="741"/>
      <c r="J1" s="741"/>
      <c r="K1" s="741"/>
      <c r="L1" s="741"/>
      <c r="M1" s="741"/>
    </row>
    <row r="2" spans="1:19" ht="15.75">
      <c r="A2" s="133"/>
      <c r="B2" s="499" t="s">
        <v>268</v>
      </c>
      <c r="C2" s="133"/>
      <c r="D2" s="133"/>
      <c r="E2" s="133"/>
      <c r="F2" s="133"/>
      <c r="G2" s="133"/>
      <c r="H2" s="133"/>
      <c r="I2" s="133"/>
      <c r="J2" s="133"/>
      <c r="K2" s="133"/>
      <c r="L2" s="133"/>
      <c r="M2" s="133"/>
    </row>
    <row r="3" spans="1:19" ht="15.75">
      <c r="A3" s="133"/>
      <c r="B3" s="133"/>
      <c r="C3" s="742" t="s">
        <v>269</v>
      </c>
      <c r="D3" s="742"/>
      <c r="E3" s="742"/>
      <c r="F3" s="742"/>
      <c r="G3" s="742"/>
      <c r="H3" s="742"/>
      <c r="I3" s="742"/>
      <c r="J3" s="742"/>
      <c r="K3" s="742"/>
      <c r="L3" s="742"/>
      <c r="M3" s="133"/>
      <c r="N3" s="28" t="s">
        <v>270</v>
      </c>
    </row>
    <row r="4" spans="1:19" ht="15.75">
      <c r="A4" s="133"/>
      <c r="B4" s="133"/>
      <c r="C4" s="743"/>
      <c r="D4" s="743"/>
      <c r="E4" s="743"/>
      <c r="F4" s="743"/>
      <c r="G4" s="743"/>
      <c r="H4" s="743"/>
      <c r="I4" s="743"/>
      <c r="J4" s="743"/>
      <c r="K4" s="743"/>
      <c r="L4" s="743"/>
      <c r="M4" s="133"/>
      <c r="N4" s="744" t="s">
        <v>271</v>
      </c>
      <c r="O4" s="744"/>
      <c r="P4" s="744"/>
      <c r="Q4" s="744"/>
      <c r="R4" s="744"/>
      <c r="S4" s="744"/>
    </row>
    <row r="5" spans="1:19" ht="15.75">
      <c r="A5" s="133"/>
      <c r="B5" s="133"/>
      <c r="C5" s="134" t="s">
        <v>272</v>
      </c>
      <c r="D5" s="133"/>
      <c r="E5" s="133"/>
      <c r="F5" s="740"/>
      <c r="G5" s="740"/>
      <c r="H5" s="740"/>
      <c r="I5" s="740"/>
      <c r="J5" s="740"/>
      <c r="K5" s="740"/>
      <c r="L5" s="740"/>
      <c r="M5" s="133"/>
      <c r="N5" s="744"/>
      <c r="O5" s="744"/>
      <c r="P5" s="744"/>
      <c r="Q5" s="744"/>
      <c r="R5" s="744"/>
      <c r="S5" s="744"/>
    </row>
    <row r="6" spans="1:19">
      <c r="A6" s="133"/>
      <c r="B6" s="133"/>
      <c r="C6" s="500"/>
      <c r="D6" s="133"/>
      <c r="E6" s="133"/>
      <c r="F6" s="133"/>
      <c r="G6" s="133"/>
      <c r="H6" s="133"/>
      <c r="I6" s="133"/>
      <c r="J6" s="133"/>
      <c r="K6" s="133"/>
      <c r="L6" s="133"/>
      <c r="M6" s="133"/>
      <c r="N6" s="744"/>
      <c r="O6" s="744"/>
      <c r="P6" s="744"/>
      <c r="Q6" s="744"/>
      <c r="R6" s="744"/>
      <c r="S6" s="744"/>
    </row>
    <row r="7" spans="1:19" ht="15.75" customHeight="1">
      <c r="A7" s="133"/>
      <c r="B7" s="133"/>
      <c r="C7" s="742" t="s">
        <v>273</v>
      </c>
      <c r="D7" s="742"/>
      <c r="E7" s="742"/>
      <c r="F7" s="742"/>
      <c r="G7" s="742"/>
      <c r="H7" s="742"/>
      <c r="I7" s="742"/>
      <c r="J7" s="742"/>
      <c r="K7" s="742"/>
      <c r="L7" s="742"/>
      <c r="M7" s="133"/>
      <c r="N7" s="744"/>
      <c r="O7" s="744"/>
      <c r="P7" s="744"/>
      <c r="Q7" s="744"/>
      <c r="R7" s="744"/>
      <c r="S7" s="744"/>
    </row>
    <row r="8" spans="1:19" ht="15.75">
      <c r="A8" s="133"/>
      <c r="B8" s="133"/>
      <c r="C8" s="743"/>
      <c r="D8" s="743"/>
      <c r="E8" s="743"/>
      <c r="F8" s="743"/>
      <c r="G8" s="743"/>
      <c r="H8" s="743"/>
      <c r="I8" s="743"/>
      <c r="J8" s="743"/>
      <c r="K8" s="743"/>
      <c r="L8" s="743"/>
      <c r="M8" s="133"/>
      <c r="N8" s="744"/>
      <c r="O8" s="744"/>
      <c r="P8" s="744"/>
      <c r="Q8" s="744"/>
      <c r="R8" s="744"/>
      <c r="S8" s="744"/>
    </row>
    <row r="9" spans="1:19" ht="15.75">
      <c r="A9" s="133"/>
      <c r="B9" s="133"/>
      <c r="C9" s="134" t="s">
        <v>274</v>
      </c>
      <c r="D9" s="134"/>
      <c r="E9" s="134"/>
      <c r="F9" s="740"/>
      <c r="G9" s="740"/>
      <c r="H9" s="740"/>
      <c r="I9" s="740"/>
      <c r="J9" s="740"/>
      <c r="K9" s="740"/>
      <c r="L9" s="740"/>
      <c r="M9" s="133"/>
      <c r="N9" s="744"/>
      <c r="O9" s="744"/>
      <c r="P9" s="744"/>
      <c r="Q9" s="744"/>
      <c r="R9" s="744"/>
      <c r="S9" s="744"/>
    </row>
    <row r="10" spans="1:19" ht="15.75">
      <c r="A10" s="133"/>
      <c r="B10" s="133"/>
      <c r="C10" s="136"/>
      <c r="D10" s="134"/>
      <c r="E10" s="134"/>
      <c r="F10" s="134"/>
      <c r="G10" s="134"/>
      <c r="H10" s="134"/>
      <c r="I10" s="134"/>
      <c r="J10" s="134"/>
      <c r="K10" s="134"/>
      <c r="L10" s="134"/>
      <c r="M10" s="133"/>
      <c r="N10" s="744"/>
      <c r="O10" s="744"/>
      <c r="P10" s="744"/>
      <c r="Q10" s="744"/>
      <c r="R10" s="744"/>
      <c r="S10" s="744"/>
    </row>
    <row r="11" spans="1:19" ht="15.75">
      <c r="A11" s="133"/>
      <c r="B11" s="133"/>
      <c r="C11" s="742" t="s">
        <v>275</v>
      </c>
      <c r="D11" s="742"/>
      <c r="E11" s="742"/>
      <c r="F11" s="742"/>
      <c r="G11" s="742"/>
      <c r="H11" s="742"/>
      <c r="I11" s="742"/>
      <c r="J11" s="742"/>
      <c r="K11" s="742"/>
      <c r="L11" s="742"/>
      <c r="M11" s="133"/>
    </row>
    <row r="12" spans="1:19" ht="15.75">
      <c r="A12" s="133"/>
      <c r="B12" s="133"/>
      <c r="C12" s="743"/>
      <c r="D12" s="743"/>
      <c r="E12" s="743"/>
      <c r="F12" s="743"/>
      <c r="G12" s="743"/>
      <c r="H12" s="743"/>
      <c r="I12" s="743"/>
      <c r="J12" s="743"/>
      <c r="K12" s="743"/>
      <c r="L12" s="743"/>
      <c r="M12" s="133"/>
    </row>
    <row r="13" spans="1:19" ht="15.75">
      <c r="A13" s="133"/>
      <c r="B13" s="133"/>
      <c r="C13" s="134" t="s">
        <v>276</v>
      </c>
      <c r="D13" s="134"/>
      <c r="E13" s="134"/>
      <c r="F13" s="740"/>
      <c r="G13" s="740"/>
      <c r="H13" s="740"/>
      <c r="I13" s="740"/>
      <c r="J13" s="740"/>
      <c r="K13" s="740"/>
      <c r="L13" s="740"/>
      <c r="M13" s="133"/>
    </row>
    <row r="14" spans="1:19" ht="15.75">
      <c r="A14" s="133"/>
      <c r="B14" s="133"/>
      <c r="C14" s="136"/>
      <c r="D14" s="134"/>
      <c r="E14" s="134"/>
      <c r="F14" s="134"/>
      <c r="G14" s="134"/>
      <c r="H14" s="134"/>
      <c r="I14" s="134"/>
      <c r="J14" s="134"/>
      <c r="K14" s="134"/>
      <c r="L14" s="134"/>
      <c r="M14" s="133"/>
    </row>
    <row r="15" spans="1:19" ht="15.75">
      <c r="A15" s="133"/>
      <c r="B15" s="133"/>
      <c r="C15" s="742" t="s">
        <v>277</v>
      </c>
      <c r="D15" s="742"/>
      <c r="E15" s="742"/>
      <c r="F15" s="742"/>
      <c r="G15" s="742"/>
      <c r="H15" s="742"/>
      <c r="I15" s="742"/>
      <c r="J15" s="742"/>
      <c r="K15" s="742"/>
      <c r="L15" s="742"/>
      <c r="M15" s="133"/>
    </row>
    <row r="16" spans="1:19" ht="15.75">
      <c r="A16" s="133"/>
      <c r="B16" s="133"/>
      <c r="C16" s="743"/>
      <c r="D16" s="743"/>
      <c r="E16" s="743"/>
      <c r="F16" s="743"/>
      <c r="G16" s="743"/>
      <c r="H16" s="743"/>
      <c r="I16" s="743"/>
      <c r="J16" s="743"/>
      <c r="K16" s="743"/>
      <c r="L16" s="743"/>
      <c r="M16" s="133"/>
    </row>
    <row r="17" spans="1:19" ht="15.75">
      <c r="A17" s="133"/>
      <c r="B17" s="133"/>
      <c r="C17" s="134" t="s">
        <v>278</v>
      </c>
      <c r="D17" s="134"/>
      <c r="E17" s="134"/>
      <c r="F17" s="740"/>
      <c r="G17" s="740"/>
      <c r="H17" s="740"/>
      <c r="I17" s="740"/>
      <c r="J17" s="740"/>
      <c r="K17" s="740"/>
      <c r="L17" s="740"/>
      <c r="M17" s="133"/>
    </row>
    <row r="18" spans="1:19" ht="15.75">
      <c r="A18" s="133"/>
      <c r="B18" s="133"/>
      <c r="C18" s="135"/>
      <c r="D18" s="134"/>
      <c r="E18" s="134"/>
      <c r="F18" s="134"/>
      <c r="G18" s="134"/>
      <c r="H18" s="134"/>
      <c r="I18" s="134"/>
      <c r="J18" s="134"/>
      <c r="K18" s="134"/>
      <c r="L18" s="134"/>
      <c r="M18" s="133"/>
    </row>
    <row r="19" spans="1:19">
      <c r="A19" s="133"/>
      <c r="B19" s="133"/>
      <c r="C19" s="133"/>
      <c r="D19" s="133"/>
      <c r="E19" s="133"/>
      <c r="F19" s="133"/>
      <c r="G19" s="133"/>
      <c r="H19" s="133"/>
      <c r="I19" s="133"/>
      <c r="J19" s="133"/>
      <c r="K19" s="133"/>
      <c r="L19" s="133"/>
      <c r="M19" s="133"/>
    </row>
    <row r="20" spans="1:19" ht="15.75">
      <c r="A20" s="133"/>
      <c r="B20" s="136" t="s">
        <v>279</v>
      </c>
      <c r="C20" s="133"/>
      <c r="D20" s="133"/>
      <c r="E20" s="133"/>
      <c r="F20" s="133"/>
      <c r="G20" s="133"/>
      <c r="H20" s="133"/>
      <c r="I20" s="133"/>
      <c r="J20" s="133"/>
      <c r="K20" s="133"/>
      <c r="L20" s="133"/>
      <c r="M20" s="133"/>
    </row>
    <row r="21" spans="1:19" ht="36.75">
      <c r="A21" s="133"/>
      <c r="B21" s="456" t="s">
        <v>280</v>
      </c>
      <c r="C21" s="733" t="s">
        <v>281</v>
      </c>
      <c r="D21" s="733"/>
      <c r="E21" s="733"/>
      <c r="F21" s="733"/>
      <c r="G21" s="733"/>
      <c r="H21" s="457">
        <v>1</v>
      </c>
      <c r="I21" s="457">
        <v>2</v>
      </c>
      <c r="J21" s="457">
        <v>3</v>
      </c>
      <c r="K21" s="457">
        <v>4</v>
      </c>
      <c r="L21" s="147" t="s">
        <v>184</v>
      </c>
      <c r="M21" s="133"/>
      <c r="N21" s="458" t="s">
        <v>282</v>
      </c>
      <c r="O21" s="321"/>
      <c r="P21" s="321"/>
      <c r="Q21" s="321"/>
      <c r="R21" s="321"/>
      <c r="S21" s="321"/>
    </row>
    <row r="22" spans="1:19" ht="63" customHeight="1">
      <c r="A22" s="133"/>
      <c r="B22" s="133">
        <v>2</v>
      </c>
      <c r="C22" s="734" t="s">
        <v>283</v>
      </c>
      <c r="D22" s="734"/>
      <c r="E22" s="734"/>
      <c r="F22" s="734"/>
      <c r="G22" s="734"/>
      <c r="H22" s="137"/>
      <c r="I22" s="459"/>
      <c r="J22" s="137"/>
      <c r="K22" s="137"/>
      <c r="L22" s="460" t="s">
        <v>284</v>
      </c>
      <c r="M22" s="133"/>
      <c r="N22" s="735" t="s">
        <v>285</v>
      </c>
      <c r="O22" s="735"/>
      <c r="P22" s="735"/>
      <c r="Q22" s="735"/>
      <c r="R22" s="735"/>
      <c r="S22" s="735"/>
    </row>
    <row r="23" spans="1:19" ht="63" customHeight="1">
      <c r="A23" s="133"/>
      <c r="B23" s="133">
        <v>4</v>
      </c>
      <c r="C23" s="736" t="s">
        <v>286</v>
      </c>
      <c r="D23" s="736"/>
      <c r="E23" s="736"/>
      <c r="F23" s="736"/>
      <c r="G23" s="736"/>
      <c r="H23" s="138"/>
      <c r="I23" s="461"/>
      <c r="J23" s="138"/>
      <c r="K23" s="138"/>
      <c r="L23" s="460" t="s">
        <v>284</v>
      </c>
      <c r="M23" s="133"/>
      <c r="N23" s="735"/>
      <c r="O23" s="735"/>
      <c r="P23" s="735"/>
      <c r="Q23" s="735"/>
      <c r="R23" s="735"/>
      <c r="S23" s="735"/>
    </row>
    <row r="24" spans="1:19" ht="63" customHeight="1">
      <c r="A24" s="133"/>
      <c r="B24" s="133">
        <v>3</v>
      </c>
      <c r="C24" s="736" t="s">
        <v>287</v>
      </c>
      <c r="D24" s="736"/>
      <c r="E24" s="736"/>
      <c r="F24" s="736"/>
      <c r="G24" s="736"/>
      <c r="H24" s="138"/>
      <c r="I24" s="461"/>
      <c r="J24" s="138"/>
      <c r="K24" s="138"/>
      <c r="L24" s="460" t="s">
        <v>284</v>
      </c>
      <c r="M24" s="133"/>
      <c r="N24" s="735"/>
      <c r="O24" s="735"/>
      <c r="P24" s="735"/>
      <c r="Q24" s="735"/>
      <c r="R24" s="735"/>
      <c r="S24" s="735"/>
    </row>
    <row r="25" spans="1:19" ht="63" customHeight="1">
      <c r="A25" s="133"/>
      <c r="B25" s="133">
        <v>2</v>
      </c>
      <c r="C25" s="737" t="s">
        <v>288</v>
      </c>
      <c r="D25" s="737"/>
      <c r="E25" s="737"/>
      <c r="F25" s="737"/>
      <c r="G25" s="737"/>
      <c r="H25" s="138"/>
      <c r="I25" s="461"/>
      <c r="J25" s="138"/>
      <c r="K25" s="138"/>
      <c r="L25" s="460" t="s">
        <v>284</v>
      </c>
      <c r="M25" s="133"/>
      <c r="N25" s="735"/>
      <c r="O25" s="735"/>
      <c r="P25" s="735"/>
      <c r="Q25" s="735"/>
      <c r="R25" s="735"/>
      <c r="S25" s="735"/>
    </row>
    <row r="26" spans="1:19" ht="63" customHeight="1">
      <c r="A26" s="133"/>
      <c r="B26" s="133">
        <v>1</v>
      </c>
      <c r="C26" s="736" t="s">
        <v>289</v>
      </c>
      <c r="D26" s="736"/>
      <c r="E26" s="736"/>
      <c r="F26" s="736"/>
      <c r="G26" s="736"/>
      <c r="H26" s="137"/>
      <c r="I26" s="459"/>
      <c r="J26" s="138"/>
      <c r="K26" s="138"/>
      <c r="L26" s="460" t="s">
        <v>284</v>
      </c>
      <c r="M26" s="133"/>
      <c r="N26" s="735"/>
      <c r="O26" s="735"/>
      <c r="P26" s="735"/>
      <c r="Q26" s="735"/>
      <c r="R26" s="735"/>
      <c r="S26" s="735"/>
    </row>
    <row r="27" spans="1:19" ht="63" customHeight="1">
      <c r="A27" s="133"/>
      <c r="B27" s="133">
        <v>1</v>
      </c>
      <c r="C27" s="736" t="s">
        <v>290</v>
      </c>
      <c r="D27" s="736"/>
      <c r="E27" s="736"/>
      <c r="F27" s="736"/>
      <c r="G27" s="736"/>
      <c r="H27" s="137"/>
      <c r="I27" s="459"/>
      <c r="J27" s="138"/>
      <c r="K27" s="138"/>
      <c r="L27" s="460" t="s">
        <v>284</v>
      </c>
      <c r="M27" s="133"/>
      <c r="N27" s="735"/>
      <c r="O27" s="735"/>
      <c r="P27" s="735"/>
      <c r="Q27" s="735"/>
      <c r="R27" s="735"/>
      <c r="S27" s="735"/>
    </row>
    <row r="28" spans="1:19" ht="63" customHeight="1">
      <c r="A28" s="133"/>
      <c r="B28" s="133">
        <v>1</v>
      </c>
      <c r="C28" s="736" t="s">
        <v>291</v>
      </c>
      <c r="D28" s="736"/>
      <c r="E28" s="736"/>
      <c r="F28" s="736"/>
      <c r="G28" s="736"/>
      <c r="H28" s="137"/>
      <c r="I28" s="459"/>
      <c r="J28" s="138"/>
      <c r="K28" s="138"/>
      <c r="L28" s="460" t="s">
        <v>284</v>
      </c>
      <c r="M28" s="133"/>
      <c r="N28" s="735"/>
      <c r="O28" s="735"/>
      <c r="P28" s="735"/>
      <c r="Q28" s="735"/>
      <c r="R28" s="735"/>
      <c r="S28" s="735"/>
    </row>
    <row r="29" spans="1:19" ht="63.75" customHeight="1" thickBot="1">
      <c r="A29" s="133"/>
      <c r="B29" s="133">
        <v>1</v>
      </c>
      <c r="C29" s="738" t="s">
        <v>292</v>
      </c>
      <c r="D29" s="738"/>
      <c r="E29" s="738"/>
      <c r="F29" s="738"/>
      <c r="G29" s="738"/>
      <c r="H29" s="139"/>
      <c r="I29" s="462"/>
      <c r="J29" s="139"/>
      <c r="K29" s="139"/>
      <c r="L29" s="460" t="s">
        <v>284</v>
      </c>
      <c r="M29" s="133"/>
      <c r="N29" s="735"/>
      <c r="O29" s="735"/>
      <c r="P29" s="735"/>
      <c r="Q29" s="735"/>
      <c r="R29" s="735"/>
      <c r="S29" s="735"/>
    </row>
    <row r="30" spans="1:19" ht="16.5" customHeight="1" thickTop="1">
      <c r="A30" s="133"/>
      <c r="B30" s="133"/>
      <c r="C30" s="739" t="s">
        <v>293</v>
      </c>
      <c r="D30" s="739"/>
      <c r="E30" s="739"/>
      <c r="F30" s="739"/>
      <c r="G30" s="739"/>
      <c r="H30" s="140">
        <f>$B22*H22+$B23*H23+$B24*H24+$B25*H25+$B26*H26+$B27*H27+$B28*H28+$B29*H29</f>
        <v>0</v>
      </c>
      <c r="I30" s="140">
        <f>$B22*I22+$B23*I23+$B24*I24+$B25*I25+$B26*I26+$B27*I27+$B28*I28+$B29*I29</f>
        <v>0</v>
      </c>
      <c r="J30" s="140">
        <f>$B22*J22+$B23*J23+$B24*J24+$B25*J25+$B26*J26+$B27*J27+$B28*J28+$B29*J29</f>
        <v>0</v>
      </c>
      <c r="K30" s="140">
        <f>$B22*K22+$B23*K23+$B24*K24+$B25*K25+$B26*K26+$B27*K27+$B28*K28+$B29*K29</f>
        <v>0</v>
      </c>
      <c r="L30" s="140" t="s">
        <v>110</v>
      </c>
      <c r="M30" s="133"/>
      <c r="N30" s="735"/>
      <c r="O30" s="735"/>
      <c r="P30" s="735"/>
      <c r="Q30" s="735"/>
      <c r="R30" s="735"/>
      <c r="S30" s="735"/>
    </row>
    <row r="31" spans="1:19" ht="21">
      <c r="A31" s="133"/>
      <c r="B31" s="141"/>
      <c r="C31" s="141"/>
      <c r="D31" s="141"/>
      <c r="E31" s="141"/>
      <c r="F31" s="141"/>
      <c r="G31" s="141"/>
      <c r="H31" s="463">
        <v>1</v>
      </c>
      <c r="I31" s="463">
        <v>2</v>
      </c>
      <c r="J31" s="463">
        <v>3</v>
      </c>
      <c r="K31" s="463">
        <v>4</v>
      </c>
      <c r="L31" s="464" t="s">
        <v>184</v>
      </c>
      <c r="M31" s="133"/>
      <c r="N31" s="735"/>
      <c r="O31" s="735"/>
      <c r="P31" s="735"/>
      <c r="Q31" s="735"/>
      <c r="R31" s="735"/>
      <c r="S31" s="735"/>
    </row>
    <row r="32" spans="1:19" ht="16.5" thickBot="1">
      <c r="A32" s="133"/>
      <c r="B32" s="136" t="s">
        <v>294</v>
      </c>
      <c r="C32" s="134" t="s">
        <v>295</v>
      </c>
      <c r="D32" s="134"/>
      <c r="E32" s="134"/>
      <c r="F32" s="134"/>
      <c r="G32" s="134"/>
      <c r="H32" s="134"/>
      <c r="I32" s="134"/>
      <c r="J32" s="134"/>
      <c r="K32" s="134"/>
      <c r="L32" s="134"/>
      <c r="M32" s="133"/>
      <c r="N32" s="735"/>
      <c r="O32" s="735"/>
      <c r="P32" s="735"/>
      <c r="Q32" s="735"/>
      <c r="R32" s="735"/>
      <c r="S32" s="735"/>
    </row>
    <row r="33" spans="1:19" ht="15.75">
      <c r="A33" s="133"/>
      <c r="B33" s="134"/>
      <c r="C33" s="148" t="s">
        <v>296</v>
      </c>
      <c r="D33" s="149"/>
      <c r="E33" s="149"/>
      <c r="F33" s="149"/>
      <c r="G33" s="149"/>
      <c r="H33" s="149"/>
      <c r="I33" s="149"/>
      <c r="J33" s="149"/>
      <c r="K33" s="149"/>
      <c r="L33" s="150"/>
      <c r="M33" s="133"/>
      <c r="N33" s="735"/>
      <c r="O33" s="735"/>
      <c r="P33" s="735"/>
      <c r="Q33" s="735"/>
      <c r="R33" s="735"/>
      <c r="S33" s="735"/>
    </row>
    <row r="34" spans="1:19" ht="16.5" thickBot="1">
      <c r="A34" s="133"/>
      <c r="B34" s="134"/>
      <c r="C34" s="730"/>
      <c r="D34" s="731"/>
      <c r="E34" s="731"/>
      <c r="F34" s="731"/>
      <c r="G34" s="731"/>
      <c r="H34" s="731"/>
      <c r="I34" s="731"/>
      <c r="J34" s="731"/>
      <c r="K34" s="731"/>
      <c r="L34" s="732"/>
      <c r="M34" s="133"/>
    </row>
    <row r="35" spans="1:19" ht="15.75">
      <c r="A35" s="133"/>
      <c r="B35" s="134"/>
      <c r="C35" s="148" t="s">
        <v>297</v>
      </c>
      <c r="D35" s="149"/>
      <c r="E35" s="149"/>
      <c r="F35" s="149"/>
      <c r="G35" s="149"/>
      <c r="H35" s="149"/>
      <c r="I35" s="149"/>
      <c r="J35" s="149"/>
      <c r="K35" s="149"/>
      <c r="L35" s="150"/>
      <c r="M35" s="133"/>
    </row>
    <row r="36" spans="1:19" ht="15.75">
      <c r="A36" s="133"/>
      <c r="B36" s="134"/>
      <c r="C36" s="730"/>
      <c r="D36" s="731"/>
      <c r="E36" s="731"/>
      <c r="F36" s="731"/>
      <c r="G36" s="731"/>
      <c r="H36" s="731"/>
      <c r="I36" s="731"/>
      <c r="J36" s="731"/>
      <c r="K36" s="731"/>
      <c r="L36" s="732"/>
      <c r="M36" s="133"/>
    </row>
  </sheetData>
  <mergeCells count="27">
    <mergeCell ref="F17:L17"/>
    <mergeCell ref="A1:M1"/>
    <mergeCell ref="C3:L3"/>
    <mergeCell ref="C4:L4"/>
    <mergeCell ref="N4:S10"/>
    <mergeCell ref="F5:L5"/>
    <mergeCell ref="C7:L7"/>
    <mergeCell ref="C8:L8"/>
    <mergeCell ref="F9:L9"/>
    <mergeCell ref="C11:L11"/>
    <mergeCell ref="C12:L12"/>
    <mergeCell ref="F13:L13"/>
    <mergeCell ref="C15:L15"/>
    <mergeCell ref="C16:L16"/>
    <mergeCell ref="C34:L34"/>
    <mergeCell ref="C36:L36"/>
    <mergeCell ref="C21:G21"/>
    <mergeCell ref="C22:G22"/>
    <mergeCell ref="N22:S33"/>
    <mergeCell ref="C23:G23"/>
    <mergeCell ref="C24:G24"/>
    <mergeCell ref="C25:G25"/>
    <mergeCell ref="C26:G26"/>
    <mergeCell ref="C27:G27"/>
    <mergeCell ref="C28:G28"/>
    <mergeCell ref="C29:G29"/>
    <mergeCell ref="C30:G30"/>
  </mergeCells>
  <conditionalFormatting sqref="H22:K29">
    <cfRule type="colorScale" priority="1">
      <colorScale>
        <cfvo type="num" val="0"/>
        <cfvo type="num" val="2"/>
        <cfvo type="num" val="3"/>
        <color rgb="FF92D050"/>
        <color rgb="FFFFEB84"/>
        <color rgb="FFFF5757"/>
      </colorScale>
    </cfRule>
  </conditionalFormatting>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C234EF-D52B-49F9-8822-105B4548ECF7}">
  <sheetPr codeName="Sheet9"/>
  <dimension ref="A1"/>
  <sheetViews>
    <sheetView workbookViewId="0">
      <selection activeCell="B2" sqref="B2"/>
    </sheetView>
  </sheetViews>
  <sheetFormatPr baseColWidth="10" defaultColWidth="11.42578125" defaultRowHeight="15"/>
  <sheetData>
    <row r="1" spans="1:1" ht="27.75">
      <c r="A1" s="142" t="s">
        <v>298</v>
      </c>
    </row>
  </sheetData>
  <protectedRanges>
    <protectedRange sqref="A1:XFD1048576" name="Plage1"/>
  </protectedRange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377120-2BFD-422D-9B47-4CD11F6D5CC0}">
  <sheetPr codeName="Sheet1"/>
  <dimension ref="B1:G12"/>
  <sheetViews>
    <sheetView zoomScale="120" zoomScaleNormal="120" workbookViewId="0">
      <selection activeCell="E6" sqref="E6"/>
    </sheetView>
  </sheetViews>
  <sheetFormatPr baseColWidth="10" defaultColWidth="11.42578125" defaultRowHeight="15"/>
  <cols>
    <col min="2" max="2" width="6.85546875" customWidth="1"/>
    <col min="5" max="5" width="67.85546875" customWidth="1"/>
  </cols>
  <sheetData>
    <row r="1" spans="2:7" ht="15.75" thickBot="1"/>
    <row r="2" spans="2:7" ht="15.75" customHeight="1" thickBot="1">
      <c r="B2" s="745" t="s">
        <v>299</v>
      </c>
      <c r="C2" s="746"/>
      <c r="D2" s="746"/>
      <c r="E2" s="747"/>
    </row>
    <row r="3" spans="2:7" ht="24.75" thickBot="1">
      <c r="B3" s="226" t="s">
        <v>300</v>
      </c>
      <c r="C3" s="212" t="s">
        <v>301</v>
      </c>
      <c r="D3" s="213" t="s">
        <v>302</v>
      </c>
      <c r="E3" s="214" t="s">
        <v>303</v>
      </c>
      <c r="F3" s="215"/>
    </row>
    <row r="4" spans="2:7" ht="16.5" thickTop="1" thickBot="1">
      <c r="B4" s="216">
        <v>1</v>
      </c>
      <c r="C4" s="223">
        <v>44915</v>
      </c>
      <c r="D4" s="217" t="s">
        <v>304</v>
      </c>
      <c r="E4" s="218" t="s">
        <v>305</v>
      </c>
      <c r="F4" s="215"/>
    </row>
    <row r="5" spans="2:7" ht="15.75" thickBot="1">
      <c r="B5" s="216" t="s">
        <v>255</v>
      </c>
      <c r="C5" s="219">
        <v>45035</v>
      </c>
      <c r="D5" s="217" t="s">
        <v>304</v>
      </c>
      <c r="E5" s="218" t="s">
        <v>306</v>
      </c>
      <c r="F5" s="215"/>
    </row>
    <row r="6" spans="2:7" ht="36">
      <c r="B6" s="501">
        <v>2</v>
      </c>
      <c r="C6" s="502" t="s">
        <v>307</v>
      </c>
      <c r="D6" s="503" t="s">
        <v>308</v>
      </c>
      <c r="E6" s="504" t="s">
        <v>309</v>
      </c>
      <c r="F6" s="215"/>
    </row>
    <row r="7" spans="2:7" ht="15.75" thickBot="1">
      <c r="B7" s="216"/>
      <c r="C7" s="216"/>
      <c r="D7" s="217"/>
      <c r="E7" s="218"/>
      <c r="F7" s="215"/>
    </row>
    <row r="8" spans="2:7" ht="15.75" thickBot="1">
      <c r="B8" s="216"/>
      <c r="C8" s="216"/>
      <c r="D8" s="217"/>
      <c r="E8" s="218"/>
      <c r="F8" s="276"/>
      <c r="G8" s="275"/>
    </row>
    <row r="9" spans="2:7" ht="15.75" thickBot="1">
      <c r="B9" s="216"/>
      <c r="C9" s="216"/>
      <c r="D9" s="217"/>
      <c r="E9" s="218"/>
      <c r="F9" s="276"/>
      <c r="G9" s="275"/>
    </row>
    <row r="10" spans="2:7" ht="15.75" thickBot="1">
      <c r="B10" s="216"/>
      <c r="C10" s="216"/>
      <c r="D10" s="217"/>
      <c r="E10" s="218"/>
      <c r="F10" s="276"/>
    </row>
    <row r="11" spans="2:7" ht="15.75" thickBot="1">
      <c r="B11" s="216"/>
      <c r="C11" s="216"/>
      <c r="D11" s="217"/>
      <c r="E11" s="218"/>
      <c r="F11" s="215"/>
    </row>
    <row r="12" spans="2:7" ht="15.75" thickBot="1">
      <c r="B12" s="216"/>
      <c r="C12" s="216"/>
      <c r="D12" s="217"/>
      <c r="E12" s="218"/>
      <c r="F12" s="215"/>
    </row>
  </sheetData>
  <mergeCells count="1">
    <mergeCell ref="B2:E2"/>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30B8F1147A4CDC4488B4376331AD2166" ma:contentTypeVersion="20" ma:contentTypeDescription="Crée un document." ma:contentTypeScope="" ma:versionID="feda64c75170dadae7609549251436eb">
  <xsd:schema xmlns:xsd="http://www.w3.org/2001/XMLSchema" xmlns:xs="http://www.w3.org/2001/XMLSchema" xmlns:p="http://schemas.microsoft.com/office/2006/metadata/properties" xmlns:ns2="41851184-4b28-4196-a3fe-31116a3345ac" xmlns:ns3="a3d363c2-ac57-4088-9970-e55a9ff5228c" targetNamespace="http://schemas.microsoft.com/office/2006/metadata/properties" ma:root="true" ma:fieldsID="72f3c58bc7f01302886216dfdc9daa2c" ns2:_="" ns3:_="">
    <xsd:import namespace="41851184-4b28-4196-a3fe-31116a3345ac"/>
    <xsd:import namespace="a3d363c2-ac57-4088-9970-e55a9ff5228c"/>
    <xsd:element name="properties">
      <xsd:complexType>
        <xsd:sequence>
          <xsd:element name="documentManagement">
            <xsd:complexType>
              <xsd:all>
                <xsd:element ref="ns2:SharedWithUsers" minOccurs="0"/>
                <xsd:element ref="ns2:SharedWithDetails" minOccurs="0"/>
                <xsd:element ref="ns3:_Flow_SignoffStatus" minOccurs="0"/>
                <xsd:element ref="ns3:MediaServiceMetadata" minOccurs="0"/>
                <xsd:element ref="ns3:MediaServiceFastMetadata" minOccurs="0"/>
                <xsd:element ref="ns3:MediaServiceGenerationTime" minOccurs="0"/>
                <xsd:element ref="ns3:MediaServiceEventHashCode" minOccurs="0"/>
                <xsd:element ref="ns3:MediaServiceDateTaken" minOccurs="0"/>
                <xsd:element ref="ns3:MediaServiceLocation" minOccurs="0"/>
                <xsd:element ref="ns3:MediaServiceAutoKeyPoints" minOccurs="0"/>
                <xsd:element ref="ns3:MediaServiceKeyPoints" minOccurs="0"/>
                <xsd:element ref="ns3:MediaServiceOCR" minOccurs="0"/>
                <xsd:element ref="ns3:MediaLengthInSeconds" minOccurs="0"/>
                <xsd:element ref="ns3:lcf76f155ced4ddcb4097134ff3c332f" minOccurs="0"/>
                <xsd:element ref="ns2:TaxCatchAll" minOccurs="0"/>
                <xsd:element ref="ns3:MediaServiceObjectDetectorVersions" minOccurs="0"/>
                <xsd:element ref="ns3:MediaServiceSearchProperties" minOccurs="0"/>
                <xsd:element ref="ns3: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1851184-4b28-4196-a3fe-31116a3345ac" elementFormDefault="qualified">
    <xsd:import namespace="http://schemas.microsoft.com/office/2006/documentManagement/types"/>
    <xsd:import namespace="http://schemas.microsoft.com/office/infopath/2007/PartnerControls"/>
    <xsd:element name="SharedWithUsers" ma:index="8"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Partagé avec détails" ma:internalName="SharedWithDetails" ma:readOnly="true">
      <xsd:simpleType>
        <xsd:restriction base="dms:Note">
          <xsd:maxLength value="255"/>
        </xsd:restriction>
      </xsd:simpleType>
    </xsd:element>
    <xsd:element name="TaxCatchAll" ma:index="23" nillable="true" ma:displayName="Taxonomy Catch All Column" ma:hidden="true" ma:list="{01cc1a74-d0ef-4d38-95b2-c7e15ae5ba8c}" ma:internalName="TaxCatchAll" ma:showField="CatchAllData" ma:web="41851184-4b28-4196-a3fe-31116a3345ac">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a3d363c2-ac57-4088-9970-e55a9ff5228c" elementFormDefault="qualified">
    <xsd:import namespace="http://schemas.microsoft.com/office/2006/documentManagement/types"/>
    <xsd:import namespace="http://schemas.microsoft.com/office/infopath/2007/PartnerControls"/>
    <xsd:element name="_Flow_SignoffStatus" ma:index="10" nillable="true" ma:displayName="État de validation" ma:internalName="_x00c9_tat_x0020_de_x0020_validation">
      <xsd:simpleType>
        <xsd:restriction base="dms:Text"/>
      </xsd:simple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Balises d’images" ma:readOnly="false" ma:fieldId="{5cf76f15-5ced-4ddc-b409-7134ff3c332f}" ma:taxonomyMulti="true" ma:sspId="99a548d7-6e97-4df7-907f-a2154bca2d21"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MediaServiceBillingMetadata" ma:index="26" nillable="true" ma:displayName="MediaServiceBillingMetadata" ma:hidden="true" ma:internalName="MediaServiceBilling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SharedWithUsers xmlns="41851184-4b28-4196-a3fe-31116a3345ac">
      <UserInfo>
        <DisplayName/>
        <AccountId xsi:nil="true"/>
        <AccountType/>
      </UserInfo>
    </SharedWithUsers>
    <TaxCatchAll xmlns="41851184-4b28-4196-a3fe-31116a3345ac" xsi:nil="true"/>
    <lcf76f155ced4ddcb4097134ff3c332f xmlns="a3d363c2-ac57-4088-9970-e55a9ff5228c">
      <Terms xmlns="http://schemas.microsoft.com/office/infopath/2007/PartnerControls"/>
    </lcf76f155ced4ddcb4097134ff3c332f>
    <_Flow_SignoffStatus xmlns="a3d363c2-ac57-4088-9970-e55a9ff5228c" xsi:nil="true"/>
  </documentManagement>
</p:properties>
</file>

<file path=customXml/itemProps1.xml><?xml version="1.0" encoding="utf-8"?>
<ds:datastoreItem xmlns:ds="http://schemas.openxmlformats.org/officeDocument/2006/customXml" ds:itemID="{6407E86F-63C6-4494-A4CF-8501145043E1}">
  <ds:schemaRefs>
    <ds:schemaRef ds:uri="http://schemas.microsoft.com/sharepoint/v3/contenttype/forms"/>
  </ds:schemaRefs>
</ds:datastoreItem>
</file>

<file path=customXml/itemProps2.xml><?xml version="1.0" encoding="utf-8"?>
<ds:datastoreItem xmlns:ds="http://schemas.openxmlformats.org/officeDocument/2006/customXml" ds:itemID="{DA4BADC5-28A4-49A6-BFA1-9B067BF6EC2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1851184-4b28-4196-a3fe-31116a3345ac"/>
    <ds:schemaRef ds:uri="a3d363c2-ac57-4088-9970-e55a9ff5228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D8D66A3-298E-4C0A-9138-D1917959A265}">
  <ds:schemaRefs>
    <ds:schemaRef ds:uri="http://purl.org/dc/terms/"/>
    <ds:schemaRef ds:uri="http://schemas.microsoft.com/office/2006/documentManagement/types"/>
    <ds:schemaRef ds:uri="http://schemas.openxmlformats.org/package/2006/metadata/core-properties"/>
    <ds:schemaRef ds:uri="http://purl.org/dc/elements/1.1/"/>
    <ds:schemaRef ds:uri="a3d363c2-ac57-4088-9970-e55a9ff5228c"/>
    <ds:schemaRef ds:uri="http://schemas.microsoft.com/office/infopath/2007/PartnerControls"/>
    <ds:schemaRef ds:uri="http://schemas.microsoft.com/office/2006/metadata/properties"/>
    <ds:schemaRef ds:uri="41851184-4b28-4196-a3fe-31116a3345ac"/>
    <ds:schemaRef ds:uri="http://www.w3.org/XML/1998/namespace"/>
    <ds:schemaRef ds:uri="http://purl.org/dc/dcmitype/"/>
  </ds:schemaRefs>
</ds:datastoreItem>
</file>

<file path=docMetadata/LabelInfo.xml><?xml version="1.0" encoding="utf-8"?>
<clbl:labelList xmlns:clbl="http://schemas.microsoft.com/office/2020/mipLabelMetadata">
  <clbl:label id="{4262d4ec-5a67-4957-abb6-bf78aca6a6f5}" enabled="0" method="" siteId="{4262d4ec-5a67-4957-abb6-bf78aca6a6f5}"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10</vt:i4>
      </vt:variant>
      <vt:variant>
        <vt:lpstr>Plages nommées</vt:lpstr>
      </vt:variant>
      <vt:variant>
        <vt:i4>1</vt:i4>
      </vt:variant>
    </vt:vector>
  </HeadingPairs>
  <TitlesOfParts>
    <vt:vector size="11" baseType="lpstr">
      <vt:lpstr>1. Demande</vt:lpstr>
      <vt:lpstr>2. Plan d'implantation</vt:lpstr>
      <vt:lpstr>3.Dépenses détaillées</vt:lpstr>
      <vt:lpstr>4.a Surcoût d’expl. prévu</vt:lpstr>
      <vt:lpstr>4.b Surcoût d’expl. réel</vt:lpstr>
      <vt:lpstr>5. Échéancier</vt:lpstr>
      <vt:lpstr>6, Scénario de référence</vt:lpstr>
      <vt:lpstr>7. À l'usage de l'émetteur</vt:lpstr>
      <vt:lpstr>8. Liste des versions</vt:lpstr>
      <vt:lpstr>Listes</vt:lpstr>
      <vt:lpstr>'1. Demande'!Zone_d_impression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Formulaire de dépôt de projet – MADI - Mise en consigne</dc:title>
  <dc:subject>Pour réaliser un projet admissible à la MADI et/ou à la mise en consigne, un émetteur doit transmettre au ministre le présent formulaire de dépôt de projet rempli, signé et daté par une personne dûment autorisée. Il doit mettre à jour ce formulaire et le transmettre au MELCCFP avec chaque rapport annuel et avec le rapport final du projet.</dc:subject>
  <dc:creator>Ministère de l’Environnement, de la Lutte contre les changements climatiques, de la Faune et des Parcs;MELCCFP</dc:creator>
  <cp:keywords>mise en consigne, consigne, projet, réduction, dépenses admissibles, formulaire Excel; dépôt de projet, formulaire de dépôt de projet, calendrier, échéancier, innovation technologique, innovation, GES, PTE; PTÉ; MADI</cp:keywords>
  <dc:description/>
  <cp:lastModifiedBy>Galerneau, Sophie</cp:lastModifiedBy>
  <cp:revision/>
  <dcterms:created xsi:type="dcterms:W3CDTF">2022-04-14T20:20:18Z</dcterms:created>
  <dcterms:modified xsi:type="dcterms:W3CDTF">2025-04-08T16:49:34Z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0x01010030B8F1147A4CDC4488B4376331AD2166</vt:lpwstr>
  </property>
  <property fmtid="{D5CDD505-2E9C-101B-9397-08002B2CF9AE}" pid="3" name="MediaServiceImageTags">
    <vt:lpwstr/>
  </property>
  <property fmtid="{D5CDD505-2E9C-101B-9397-08002B2CF9AE}" pid="4" name="Order">
    <vt:r8>160800</vt:r8>
  </property>
  <property fmtid="{D5CDD505-2E9C-101B-9397-08002B2CF9AE}" pid="5" name="xd_Signature">
    <vt:bool>false</vt:bool>
  </property>
  <property fmtid="{D5CDD505-2E9C-101B-9397-08002B2CF9AE}" pid="6" name="xd_ProgID">
    <vt:lpwstr/>
  </property>
  <property fmtid="{D5CDD505-2E9C-101B-9397-08002B2CF9AE}" pid="7" name="_ExtendedDescription">
    <vt:lpwstr/>
  </property>
  <property fmtid="{D5CDD505-2E9C-101B-9397-08002B2CF9AE}" pid="8" name="TriggerFlowInfo">
    <vt:lpwstr/>
  </property>
  <property fmtid="{D5CDD505-2E9C-101B-9397-08002B2CF9AE}" pid="9" name="ComplianceAssetId">
    <vt:lpwstr/>
  </property>
  <property fmtid="{D5CDD505-2E9C-101B-9397-08002B2CF9AE}" pid="10" name="TemplateUrl">
    <vt:lpwstr/>
  </property>
</Properties>
</file>